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Աղյուսակ 1" sheetId="1" r:id="rId1"/>
    <sheet name="Աղյուսակ 2" sheetId="2" r:id="rId2"/>
  </sheets>
  <definedNames/>
  <calcPr fullCalcOnLoad="1"/>
</workbook>
</file>

<file path=xl/sharedStrings.xml><?xml version="1.0" encoding="utf-8"?>
<sst xmlns="http://schemas.openxmlformats.org/spreadsheetml/2006/main" count="842" uniqueCount="398">
  <si>
    <t>Աղյուսակ 1</t>
  </si>
  <si>
    <t xml:space="preserve">Ð³í»Éí³Í  N 2 </t>
  </si>
  <si>
    <t>հազար դրամ</t>
  </si>
  <si>
    <t>(Ñ³½³ñ ¹ñ³ÙÝ»ñáí)</t>
  </si>
  <si>
    <t>îáÕÇ NN</t>
  </si>
  <si>
    <t>ºÏ³Ùï³ï»ë³ÏÝ»ñÁ</t>
  </si>
  <si>
    <t>Ðá¹í³ÍÇ NN</t>
  </si>
  <si>
    <t>2021 փաստացի</t>
  </si>
  <si>
    <t xml:space="preserve">2022 հաստատված </t>
  </si>
  <si>
    <t xml:space="preserve">2023 թվական </t>
  </si>
  <si>
    <t xml:space="preserve"> 2023թ կանխատեսված և 2022թ. հաստատված բյուջեի տարբերություն</t>
  </si>
  <si>
    <t xml:space="preserve">2024 թվական </t>
  </si>
  <si>
    <t xml:space="preserve">2025 թվական </t>
  </si>
  <si>
    <t>Ծանոթություն</t>
  </si>
  <si>
    <t>ÀÝ¹³Ù»ÝÁ</t>
  </si>
  <si>
    <t>³Û¹ ÃíáõÙ`</t>
  </si>
  <si>
    <t>2023թ կանխատեսված և 2022թ. հաստատված բյուջեի տարբերության վերաբերյալ հիմնավորումներ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</si>
  <si>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</si>
  <si>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</si>
  <si>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</si>
  <si>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</si>
  <si>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</si>
  <si>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</si>
  <si>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</si>
  <si>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</si>
  <si>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</si>
  <si>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</si>
  <si>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</si>
  <si>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</si>
  <si>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</si>
  <si>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</si>
  <si>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</si>
  <si>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</si>
  <si>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</si>
  <si>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</si>
  <si>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</si>
  <si>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</si>
  <si>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</si>
  <si>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</si>
  <si>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</si>
  <si>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</si>
  <si>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</si>
  <si>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</si>
  <si>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</si>
  <si>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</si>
  <si>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</si>
  <si>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</si>
  <si>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</si>
  <si>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</si>
  <si>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</si>
  <si>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</si>
  <si>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</si>
  <si>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</si>
  <si>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</si>
  <si>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</si>
  <si>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</si>
  <si>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</si>
  <si>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</si>
  <si>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</si>
  <si>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</si>
  <si>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</si>
  <si>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</si>
  <si>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</si>
  <si>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</si>
  <si>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</si>
  <si>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</si>
  <si>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</si>
  <si>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</si>
  <si>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</si>
  <si>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</si>
  <si>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</si>
  <si>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</si>
  <si>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</si>
  <si>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</si>
  <si>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</si>
  <si>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</si>
  <si>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</si>
  <si>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</si>
  <si>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</si>
  <si>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</si>
  <si>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</si>
  <si>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</si>
  <si>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</si>
  <si>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</si>
  <si>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</si>
  <si>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</si>
  <si>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</si>
  <si>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</si>
  <si>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</si>
  <si>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</si>
  <si>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</si>
  <si>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</si>
  <si>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</si>
  <si>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</si>
  <si>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</si>
  <si>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</si>
  <si>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</si>
  <si>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</si>
  <si>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</si>
  <si>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</si>
  <si>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</si>
  <si>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</si>
  <si>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</si>
  <si>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</si>
  <si>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</si>
  <si>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</si>
  <si>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</si>
  <si>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</si>
  <si>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</si>
  <si>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</si>
  <si>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</si>
  <si>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</si>
  <si>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</si>
  <si>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</si>
  <si>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</si>
  <si>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</si>
  <si>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</si>
  <si>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</si>
  <si>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</si>
  <si>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</si>
  <si>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</si>
  <si>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</si>
  <si>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</si>
  <si>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</si>
  <si>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</si>
  <si>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</si>
  <si>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</si>
  <si>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</si>
  <si>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</si>
  <si>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</si>
  <si>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</si>
  <si>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</si>
  <si>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</si>
  <si>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</si>
  <si>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</si>
  <si>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</si>
  <si>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</si>
  <si>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</si>
  <si>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</si>
  <si>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</si>
  <si>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</si>
  <si>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</si>
  <si>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</si>
  <si>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</si>
  <si>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</si>
  <si>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</si>
  <si>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</si>
  <si>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</si>
  <si>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</si>
  <si>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</si>
  <si>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</si>
  <si>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</si>
  <si>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</si>
  <si>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</si>
  <si>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</si>
  <si>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</si>
  <si>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</si>
  <si>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</si>
  <si>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</si>
  <si>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</si>
  <si>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</si>
  <si>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</si>
  <si>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</si>
  <si>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</si>
  <si>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</si>
  <si>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</si>
  <si>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</si>
  <si>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</si>
  <si>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</si>
  <si>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</si>
  <si>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
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</si>
  <si>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</si>
  <si>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</si>
  <si>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</si>
  <si>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</si>
  <si>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</si>
  <si>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</si>
  <si>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</si>
  <si>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</si>
  <si>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</si>
  <si>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</si>
  <si>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</si>
  <si>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</si>
  <si>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</si>
  <si>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</si>
  <si>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</si>
  <si>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</si>
  <si>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</si>
  <si>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</si>
  <si>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</si>
  <si>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</si>
  <si>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</si>
  <si>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</si>
  <si>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</si>
  <si>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</si>
  <si>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Աղյուսակ 2</t>
  </si>
  <si>
    <t>ՀՀ Կոտայքի մարզի Ջրվեժ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</si>
  <si>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</si>
  <si>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</si>
  <si>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</si>
  <si>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</si>
  <si>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</si>
  <si>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</si>
  <si>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</si>
  <si>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</si>
  <si>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</si>
  <si>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</si>
  <si>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</si>
  <si>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</si>
  <si>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</si>
  <si>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</si>
  <si>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</si>
  <si>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</si>
  <si>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</si>
  <si>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</si>
  <si>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</si>
  <si>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</si>
  <si>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</si>
  <si>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 xml:space="preserve">Ընդհանուր բնույթի այլ ծառայություններ 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</si>
  <si>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</si>
  <si>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</si>
  <si>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</si>
  <si>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</si>
  <si>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</si>
  <si>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</si>
  <si>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</si>
  <si>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</si>
  <si>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</si>
  <si>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</si>
  <si>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</si>
  <si>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</si>
  <si>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</si>
  <si>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</si>
  <si>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</si>
  <si>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</si>
  <si>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</si>
  <si>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</si>
  <si>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0 3</t>
  </si>
  <si>
    <t>Հասարակական կարգ, անվտանգություն և դատական գործունեություն</t>
  </si>
  <si>
    <t>Փրկարար ծառայություն, որից`</t>
  </si>
  <si>
    <t>Փրկարար ծառայություն</t>
  </si>
  <si>
    <t>Դատական գործունեություն և իրավական 
պաշտպանություն</t>
  </si>
  <si>
    <t xml:space="preserve">Դատարաններ </t>
  </si>
  <si>
    <t>Իրավական պաշտպանություն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</si>
  <si>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</si>
  <si>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</si>
  <si>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</si>
  <si>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</si>
  <si>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</si>
  <si>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</si>
  <si>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</si>
  <si>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</si>
  <si>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</si>
  <si>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</si>
  <si>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 xml:space="preserve">Գյուղատնտեսություն 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</si>
  <si>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</si>
  <si>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</si>
  <si>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</si>
  <si>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</si>
  <si>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</si>
  <si>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</si>
  <si>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</si>
  <si>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</si>
  <si>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</si>
  <si>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</si>
  <si>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</si>
  <si>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</si>
  <si>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</si>
  <si>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</si>
  <si>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</si>
  <si>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0 4</t>
  </si>
  <si>
    <t>Տնտեսական հարաբերությունների գծով հետազոտական և նախագծային աշխատանքներ</t>
  </si>
  <si>
    <t>Տրանսպորտի գծով հետազոտական և նախագծային աշխատանքներ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</si>
  <si>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</si>
  <si>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</si>
  <si>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</si>
  <si>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</si>
  <si>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</si>
  <si>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</si>
  <si>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</si>
  <si>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</si>
  <si>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</si>
  <si>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</si>
  <si>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</si>
  <si>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</si>
  <si>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</si>
  <si>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</si>
  <si>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</si>
  <si>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</si>
  <si>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</si>
  <si>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0 5</t>
  </si>
  <si>
    <t>Շրջակա միջավայրի պաշտպանության գծով հետազոտական և նախագծային աշխատանքներ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</si>
  <si>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</si>
  <si>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</si>
  <si>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</si>
  <si>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</si>
  <si>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</si>
  <si>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</si>
  <si>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</si>
  <si>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æñ³Ù³ï³Ï³ñ³ñáõÙ</t>
  </si>
  <si>
    <t>2611</t>
  </si>
  <si>
    <t>Ջրամատակարարում</t>
  </si>
  <si>
    <t>2640</t>
  </si>
  <si>
    <t>4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</si>
  <si>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</si>
  <si>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</si>
  <si>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</si>
  <si>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</si>
  <si>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</si>
  <si>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</si>
  <si>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</si>
  <si>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</si>
  <si>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</si>
  <si>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</si>
  <si>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</si>
  <si>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 xml:space="preserve">²ñï³ÑÇí³Ý¹³Ýáó³³ÛÇÝ Í³é³ÛáõÃÛáõÝÝ»ñ  
</t>
  </si>
  <si>
    <t>Ընդհանուր բնույթի բժշկական ծառայություններ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</si>
  <si>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</si>
  <si>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</si>
  <si>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</si>
  <si>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</si>
  <si>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</si>
  <si>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</si>
  <si>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</si>
  <si>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1 8</t>
  </si>
  <si>
    <t>Ð³Ý·ëïÇ ¨ ëåáñïÇ Í³é³ÛáõÃÛáõÝÝ»ñ</t>
  </si>
  <si>
    <t>2 8</t>
  </si>
  <si>
    <t>3 8</t>
  </si>
  <si>
    <t>0 8</t>
  </si>
  <si>
    <t>Հանգստի և սպորտի ծառայություններ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</si>
  <si>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</si>
  <si>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</si>
  <si>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</si>
  <si>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</si>
  <si>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</si>
  <si>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</si>
  <si>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</si>
  <si>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</si>
  <si>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Մշակույթի տներ, ակումբներ, կենտրոններ</t>
  </si>
  <si>
    <t>2824</t>
  </si>
  <si>
    <t>²ÛÉ Ùß³ÏáõÃ³ÛÇÝ Ï³½Ù³Ï»ñåáõÃÛáõÝÝ»ñ</t>
  </si>
  <si>
    <t>Հուշարձանների և մշակույթային արժեքների վերականգնում և պահպանում</t>
  </si>
  <si>
    <r>
      <rPr>
        <b/>
        <i/>
        <sz val="8"/>
        <rFont val="Arial LatArm"/>
        <family val="2"/>
      </rPr>
      <t xml:space="preserve">è³¹Çá ¨ Ñ»éáõëï³Ñ³Õáñ¹áõÙÝ»ñÇ Ñ»é³ñÓ³ÏÙ³Ý </t>
    </r>
    <r>
      <rPr>
        <b/>
        <i/>
        <sz val="9"/>
        <rFont val="Arial LatArm"/>
        <family val="2"/>
      </rPr>
      <t xml:space="preserve"> </t>
    </r>
    <r>
      <rPr>
        <b/>
        <i/>
        <sz val="8"/>
        <rFont val="Arial LatArm"/>
        <family val="2"/>
      </rPr>
      <t>¨ Ññ³ï³ñ³Ïã³Ï³Ý  Í³é³ÛáõÃÛáõÝÝ»ñ</t>
    </r>
  </si>
  <si>
    <t>Տեղեկատվության ձեռքբերում</t>
  </si>
  <si>
    <t>2840</t>
  </si>
  <si>
    <t>ÎñáÝ³Ï³Ý ¨ Ñ³ë³ñ³Ï³Ï³Ý  ³ÛÉ Í³é³ÛáõÃÛáõÝÝ»ñ</t>
  </si>
  <si>
    <t>Քաղաքական Ïáõë³ÏóáõÃÛáõÝÝ»ñ, Ñ³ë³ñ³Ï³Ï³Ý  Ï³½Ù³Ï»ñåáõÃÛáõÝÝ»ñ, արհմիություններ</t>
  </si>
  <si>
    <t>2843</t>
  </si>
  <si>
    <t>ÎñáÝ³Ï³Ý ¨ Ñ³ë³ñ³Ï³Ï³Ý ³ÛÉ Í³é³ÛáõÃÛáõÝÝ»ñ</t>
  </si>
  <si>
    <t>Հանգստի, մշակույթի և կրոնի գծով հետազոտական և նախագծային աշխատանքներ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</si>
  <si>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</si>
  <si>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</si>
  <si>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</si>
  <si>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</si>
  <si>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</si>
  <si>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</si>
  <si>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</si>
  <si>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</si>
  <si>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</si>
  <si>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</si>
  <si>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</si>
  <si>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</si>
  <si>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</si>
  <si>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</si>
  <si>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</si>
  <si>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</si>
  <si>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</si>
  <si>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</si>
  <si>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</si>
  <si>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0 9</t>
  </si>
  <si>
    <t>Լրացուցիչ կրթություն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</si>
  <si>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</si>
  <si>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</si>
  <si>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</si>
  <si>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</si>
  <si>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</si>
  <si>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</si>
  <si>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</si>
  <si>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</si>
  <si>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</si>
  <si>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</si>
  <si>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</si>
  <si>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</si>
  <si>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</si>
  <si>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</si>
  <si>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</si>
  <si>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</si>
  <si>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</si>
  <si>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</si>
  <si>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</si>
  <si>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</si>
  <si>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</si>
  <si>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</si>
  <si>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</si>
  <si>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</si>
  <si>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</si>
  <si>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</si>
  <si>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ՀՀ Կոտայքի մարզի Ջրվեժ համայնքի միջնաժամկետ ծախսերի ծրագրի 2023-2025թթ. վարչական և ֆոնդային մասերի
եկամուտները` ըստ ձևավորման աղբյուրների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</si>
</sst>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 ;\(#,##0.0\)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Armenian"/>
      <family val="2"/>
    </font>
    <font>
      <sz val="12"/>
      <name val="Arial LatArm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9"/>
      <name val="Arial LatArm"/>
      <family val="2"/>
    </font>
    <font>
      <b/>
      <i/>
      <sz val="8"/>
      <name val="Arial LatArm"/>
      <family val="2"/>
    </font>
    <font>
      <b/>
      <i/>
      <sz val="8"/>
      <name val="GHEA Grapalat"/>
      <family val="3"/>
    </font>
    <font>
      <sz val="8"/>
      <name val="GHEA Grapalat"/>
      <family val="3"/>
    </font>
    <font>
      <b/>
      <i/>
      <sz val="9"/>
      <name val="Arial LatArm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165" fontId="5" fillId="0" borderId="11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right" vertical="top"/>
    </xf>
    <xf numFmtId="0" fontId="0" fillId="0" borderId="13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/>
    </xf>
    <xf numFmtId="165" fontId="5" fillId="0" borderId="15" xfId="0" applyNumberFormat="1" applyFont="1" applyBorder="1" applyAlignment="1">
      <alignment horizontal="center" vertical="top"/>
    </xf>
    <xf numFmtId="164" fontId="5" fillId="0" borderId="15" xfId="0" applyNumberFormat="1" applyFont="1" applyBorder="1" applyAlignment="1">
      <alignment horizontal="right" vertical="top"/>
    </xf>
    <xf numFmtId="0" fontId="0" fillId="0" borderId="16" xfId="0" applyBorder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center" vertical="top"/>
    </xf>
    <xf numFmtId="0" fontId="5" fillId="0" borderId="11" xfId="0" applyNumberFormat="1" applyFont="1" applyBorder="1" applyAlignment="1">
      <alignment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165" fontId="5" fillId="0" borderId="11" xfId="0" applyNumberFormat="1" applyFont="1" applyBorder="1" applyAlignment="1">
      <alignment vertical="center" wrapText="1"/>
    </xf>
    <xf numFmtId="164" fontId="5" fillId="0" borderId="17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left" vertical="center" wrapText="1"/>
    </xf>
    <xf numFmtId="164" fontId="6" fillId="0" borderId="11" xfId="0" applyNumberFormat="1" applyFont="1" applyBorder="1" applyAlignment="1">
      <alignment horizontal="right" vertical="top"/>
    </xf>
    <xf numFmtId="164" fontId="6" fillId="0" borderId="17" xfId="0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left" vertical="top" wrapText="1"/>
    </xf>
    <xf numFmtId="164" fontId="6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top" wrapText="1" readingOrder="1"/>
    </xf>
    <xf numFmtId="164" fontId="5" fillId="0" borderId="11" xfId="0" applyNumberFormat="1" applyFont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top" wrapText="1" readingOrder="1"/>
    </xf>
    <xf numFmtId="165" fontId="5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165" fontId="5" fillId="0" borderId="15" xfId="0" applyNumberFormat="1" applyFont="1" applyBorder="1" applyAlignment="1">
      <alignment vertical="center" wrapText="1"/>
    </xf>
    <xf numFmtId="164" fontId="5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zoomScalePageLayoutView="0" workbookViewId="0" topLeftCell="D1">
      <selection activeCell="Z9" sqref="Z9"/>
    </sheetView>
  </sheetViews>
  <sheetFormatPr defaultColWidth="9.140625" defaultRowHeight="15"/>
  <cols>
    <col min="1" max="1" width="4.57421875" style="1" customWidth="1"/>
    <col min="2" max="2" width="35.7109375" style="2" customWidth="1"/>
    <col min="3" max="3" width="4.7109375" style="1" customWidth="1"/>
    <col min="4" max="4" width="9.57421875" style="1" customWidth="1"/>
    <col min="5" max="5" width="10.28125" style="1" customWidth="1"/>
    <col min="6" max="6" width="10.57421875" style="1" customWidth="1"/>
    <col min="7" max="8" width="10.00390625" style="1" customWidth="1"/>
    <col min="9" max="9" width="9.140625" style="1" customWidth="1"/>
    <col min="10" max="11" width="12.00390625" style="3" customWidth="1"/>
    <col min="12" max="12" width="8.00390625" style="3" customWidth="1"/>
    <col min="13" max="15" width="11.140625" style="3" hidden="1" customWidth="1"/>
    <col min="16" max="17" width="9.8515625" style="3" customWidth="1"/>
    <col min="18" max="18" width="8.140625" style="3" customWidth="1"/>
    <col min="19" max="19" width="10.57421875" style="3" customWidth="1"/>
    <col min="20" max="20" width="10.140625" style="3" customWidth="1"/>
    <col min="21" max="21" width="8.140625" style="3" customWidth="1"/>
    <col min="22" max="22" width="19.57421875" style="0" hidden="1" customWidth="1"/>
  </cols>
  <sheetData>
    <row r="1" spans="11:22" ht="20.25" customHeight="1">
      <c r="K1" s="83" t="s">
        <v>0</v>
      </c>
      <c r="L1" s="84"/>
      <c r="M1" s="4"/>
      <c r="N1" s="4"/>
      <c r="O1" s="4"/>
      <c r="R1" s="4"/>
      <c r="V1" s="5" t="s">
        <v>1</v>
      </c>
    </row>
    <row r="2" spans="1:2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79" customFormat="1" ht="39.75" customHeight="1">
      <c r="A3" s="96" t="s">
        <v>397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78"/>
      <c r="N3" s="78"/>
      <c r="O3" s="78"/>
      <c r="P3" s="78"/>
      <c r="Q3" s="78"/>
      <c r="R3" s="78"/>
      <c r="S3" s="78"/>
      <c r="T3" s="78"/>
      <c r="U3" s="78"/>
    </row>
    <row r="4" spans="19:22" ht="21" customHeight="1" thickBot="1">
      <c r="S4" s="7"/>
      <c r="U4" s="8" t="s">
        <v>2</v>
      </c>
      <c r="V4" s="9" t="s">
        <v>3</v>
      </c>
    </row>
    <row r="5" spans="1:22" ht="21.75" customHeight="1">
      <c r="A5" s="85" t="s">
        <v>4</v>
      </c>
      <c r="B5" s="87" t="s">
        <v>5</v>
      </c>
      <c r="C5" s="89" t="s">
        <v>6</v>
      </c>
      <c r="D5" s="91" t="s">
        <v>7</v>
      </c>
      <c r="E5" s="92"/>
      <c r="F5" s="93"/>
      <c r="G5" s="94" t="s">
        <v>8</v>
      </c>
      <c r="H5" s="94"/>
      <c r="I5" s="94"/>
      <c r="J5" s="94" t="s">
        <v>9</v>
      </c>
      <c r="K5" s="94"/>
      <c r="L5" s="94"/>
      <c r="M5" s="95" t="s">
        <v>10</v>
      </c>
      <c r="N5" s="95"/>
      <c r="O5" s="95"/>
      <c r="P5" s="94" t="s">
        <v>11</v>
      </c>
      <c r="Q5" s="94"/>
      <c r="R5" s="94"/>
      <c r="S5" s="94" t="s">
        <v>12</v>
      </c>
      <c r="T5" s="94"/>
      <c r="U5" s="94"/>
      <c r="V5" s="10" t="s">
        <v>13</v>
      </c>
    </row>
    <row r="6" spans="1:22" ht="21" customHeight="1">
      <c r="A6" s="86"/>
      <c r="B6" s="88"/>
      <c r="C6" s="90"/>
      <c r="D6" s="82" t="s">
        <v>14</v>
      </c>
      <c r="E6" s="82" t="s">
        <v>15</v>
      </c>
      <c r="F6" s="82"/>
      <c r="G6" s="82" t="s">
        <v>14</v>
      </c>
      <c r="H6" s="82" t="s">
        <v>15</v>
      </c>
      <c r="I6" s="82"/>
      <c r="J6" s="82" t="s">
        <v>14</v>
      </c>
      <c r="K6" s="82" t="s">
        <v>15</v>
      </c>
      <c r="L6" s="82"/>
      <c r="M6" s="82" t="s">
        <v>14</v>
      </c>
      <c r="N6" s="82" t="s">
        <v>15</v>
      </c>
      <c r="O6" s="82"/>
      <c r="P6" s="82" t="s">
        <v>14</v>
      </c>
      <c r="Q6" s="82" t="s">
        <v>15</v>
      </c>
      <c r="R6" s="82"/>
      <c r="S6" s="82" t="s">
        <v>14</v>
      </c>
      <c r="T6" s="82" t="s">
        <v>15</v>
      </c>
      <c r="U6" s="82"/>
      <c r="V6" s="97" t="s">
        <v>16</v>
      </c>
    </row>
    <row r="7" spans="1:22" ht="33" customHeight="1">
      <c r="A7" s="86"/>
      <c r="B7" s="88"/>
      <c r="C7" s="90"/>
      <c r="D7" s="82"/>
      <c r="E7" s="11" t="s">
        <v>17</v>
      </c>
      <c r="F7" s="11" t="s">
        <v>18</v>
      </c>
      <c r="G7" s="82"/>
      <c r="H7" s="11" t="s">
        <v>17</v>
      </c>
      <c r="I7" s="11" t="s">
        <v>18</v>
      </c>
      <c r="J7" s="82"/>
      <c r="K7" s="11" t="s">
        <v>17</v>
      </c>
      <c r="L7" s="11" t="s">
        <v>18</v>
      </c>
      <c r="M7" s="82"/>
      <c r="N7" s="11" t="s">
        <v>17</v>
      </c>
      <c r="O7" s="11" t="s">
        <v>18</v>
      </c>
      <c r="P7" s="82"/>
      <c r="Q7" s="11" t="s">
        <v>17</v>
      </c>
      <c r="R7" s="11" t="s">
        <v>18</v>
      </c>
      <c r="S7" s="82"/>
      <c r="T7" s="11" t="s">
        <v>17</v>
      </c>
      <c r="U7" s="11" t="s">
        <v>18</v>
      </c>
      <c r="V7" s="97"/>
    </row>
    <row r="8" spans="1:22" s="15" customFormat="1" ht="13.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4">
        <v>22</v>
      </c>
    </row>
    <row r="9" spans="1:22" s="15" customFormat="1" ht="23.25" customHeight="1">
      <c r="A9" s="16" t="s">
        <v>19</v>
      </c>
      <c r="B9" s="17" t="s">
        <v>20</v>
      </c>
      <c r="C9" s="18" t="s">
        <v>21</v>
      </c>
      <c r="D9" s="19">
        <f>E9+F9</f>
        <v>741061.103</v>
      </c>
      <c r="E9" s="19">
        <f>E11+E45+E60</f>
        <v>464848.225</v>
      </c>
      <c r="F9" s="19">
        <f>F45</f>
        <v>276212.878</v>
      </c>
      <c r="G9" s="19">
        <f>H9+I9</f>
        <v>706533.6</v>
      </c>
      <c r="H9" s="19">
        <f>H11+H45+H60</f>
        <v>498805</v>
      </c>
      <c r="I9" s="19">
        <f>I45</f>
        <v>207728.6</v>
      </c>
      <c r="J9" s="20">
        <f>K9</f>
        <v>521017</v>
      </c>
      <c r="K9" s="20">
        <f>K11+K45+K60</f>
        <v>521017</v>
      </c>
      <c r="L9" s="20"/>
      <c r="M9" s="20"/>
      <c r="N9" s="20"/>
      <c r="O9" s="20"/>
      <c r="P9" s="20">
        <f>Q9</f>
        <v>538457</v>
      </c>
      <c r="Q9" s="20">
        <f>Q11+Q45+Q60</f>
        <v>538457</v>
      </c>
      <c r="R9" s="20"/>
      <c r="S9" s="20">
        <f>T9</f>
        <v>543365</v>
      </c>
      <c r="T9" s="20">
        <f>T11+T45+T60</f>
        <v>543365</v>
      </c>
      <c r="U9" s="20"/>
      <c r="V9" s="21"/>
    </row>
    <row r="10" spans="1:22" ht="15">
      <c r="A10" s="22"/>
      <c r="B10" s="23" t="s">
        <v>15</v>
      </c>
      <c r="C10" s="24"/>
      <c r="D10" s="25"/>
      <c r="E10" s="25"/>
      <c r="F10" s="25"/>
      <c r="G10" s="25"/>
      <c r="H10" s="25"/>
      <c r="I10" s="2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</row>
    <row r="11" spans="1:22" s="15" customFormat="1" ht="40.5" customHeight="1">
      <c r="A11" s="16" t="s">
        <v>22</v>
      </c>
      <c r="B11" s="17" t="s">
        <v>23</v>
      </c>
      <c r="C11" s="18" t="s">
        <v>24</v>
      </c>
      <c r="D11" s="19">
        <f>E11</f>
        <v>193342.147</v>
      </c>
      <c r="E11" s="19">
        <f>E13+E18+E21</f>
        <v>193342.147</v>
      </c>
      <c r="F11" s="19"/>
      <c r="G11" s="19">
        <f>H11</f>
        <v>245939.9</v>
      </c>
      <c r="H11" s="19">
        <f>H13+H18+H21</f>
        <v>245939.9</v>
      </c>
      <c r="I11" s="19"/>
      <c r="J11" s="20">
        <f>K11</f>
        <v>261380</v>
      </c>
      <c r="K11" s="19">
        <f>K13+K18+K21</f>
        <v>261380</v>
      </c>
      <c r="L11" s="20"/>
      <c r="M11" s="20"/>
      <c r="N11" s="20"/>
      <c r="O11" s="20"/>
      <c r="P11" s="20">
        <f>Q11</f>
        <v>281925</v>
      </c>
      <c r="Q11" s="19">
        <f>Q13+Q18+Q21</f>
        <v>281925</v>
      </c>
      <c r="R11" s="20"/>
      <c r="S11" s="20">
        <f>T11</f>
        <v>291675</v>
      </c>
      <c r="T11" s="19">
        <f>T13+T18+T21</f>
        <v>291675</v>
      </c>
      <c r="U11" s="19"/>
      <c r="V11" s="21"/>
    </row>
    <row r="12" spans="1:22" ht="15">
      <c r="A12" s="22"/>
      <c r="B12" s="23" t="s">
        <v>15</v>
      </c>
      <c r="C12" s="24"/>
      <c r="D12" s="25"/>
      <c r="E12" s="25"/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</row>
    <row r="13" spans="1:22" s="15" customFormat="1" ht="39.75" customHeight="1">
      <c r="A13" s="16" t="s">
        <v>25</v>
      </c>
      <c r="B13" s="17" t="s">
        <v>26</v>
      </c>
      <c r="C13" s="18" t="s">
        <v>27</v>
      </c>
      <c r="D13" s="19">
        <f>E13</f>
        <v>93599.403</v>
      </c>
      <c r="E13" s="19">
        <f>E15+E16+E17</f>
        <v>93599.403</v>
      </c>
      <c r="F13" s="19"/>
      <c r="G13" s="19">
        <f>H13</f>
        <v>145905.5</v>
      </c>
      <c r="H13" s="19">
        <f>H15+H16+H17</f>
        <v>145905.5</v>
      </c>
      <c r="I13" s="19"/>
      <c r="J13" s="20">
        <f>K13</f>
        <v>160500</v>
      </c>
      <c r="K13" s="19">
        <f>K15+K16+K17</f>
        <v>160500</v>
      </c>
      <c r="L13" s="20"/>
      <c r="M13" s="20"/>
      <c r="N13" s="20"/>
      <c r="O13" s="20"/>
      <c r="P13" s="20">
        <f>Q13</f>
        <v>174500</v>
      </c>
      <c r="Q13" s="19">
        <f>Q15+Q16+Q17</f>
        <v>174500</v>
      </c>
      <c r="R13" s="20"/>
      <c r="S13" s="20">
        <f>T13</f>
        <v>184500</v>
      </c>
      <c r="T13" s="19">
        <f>T15+T16+T17</f>
        <v>184500</v>
      </c>
      <c r="U13" s="19"/>
      <c r="V13" s="21"/>
    </row>
    <row r="14" spans="1:22" ht="12.75" customHeight="1">
      <c r="A14" s="22"/>
      <c r="B14" s="23" t="s">
        <v>15</v>
      </c>
      <c r="C14" s="24"/>
      <c r="D14" s="25"/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</row>
    <row r="15" spans="1:22" s="15" customFormat="1" ht="31.5">
      <c r="A15" s="28" t="s">
        <v>28</v>
      </c>
      <c r="B15" s="29" t="s">
        <v>29</v>
      </c>
      <c r="C15" s="30" t="s">
        <v>21</v>
      </c>
      <c r="D15" s="31">
        <f>E15</f>
        <v>27499.114</v>
      </c>
      <c r="E15" s="31">
        <v>27499.114</v>
      </c>
      <c r="F15" s="31"/>
      <c r="G15" s="31">
        <f>H15</f>
        <v>9350</v>
      </c>
      <c r="H15" s="31">
        <v>9350</v>
      </c>
      <c r="I15" s="31"/>
      <c r="J15" s="32">
        <f>K15</f>
        <v>12000</v>
      </c>
      <c r="K15" s="32">
        <v>12000</v>
      </c>
      <c r="L15" s="32"/>
      <c r="M15" s="32"/>
      <c r="N15" s="32"/>
      <c r="O15" s="32"/>
      <c r="P15" s="32">
        <f>Q15</f>
        <v>15000</v>
      </c>
      <c r="Q15" s="32">
        <v>15000</v>
      </c>
      <c r="R15" s="32"/>
      <c r="S15" s="32">
        <f>T15</f>
        <v>15000</v>
      </c>
      <c r="T15" s="32">
        <f>15000</f>
        <v>15000</v>
      </c>
      <c r="U15" s="32"/>
      <c r="V15" s="21"/>
    </row>
    <row r="16" spans="1:22" s="15" customFormat="1" ht="21">
      <c r="A16" s="28" t="s">
        <v>30</v>
      </c>
      <c r="B16" s="29" t="s">
        <v>31</v>
      </c>
      <c r="C16" s="30" t="s">
        <v>21</v>
      </c>
      <c r="D16" s="31">
        <f>E16</f>
        <v>9665.169</v>
      </c>
      <c r="E16" s="31">
        <v>9665.169</v>
      </c>
      <c r="F16" s="31"/>
      <c r="G16" s="31">
        <f>H16</f>
        <v>6850</v>
      </c>
      <c r="H16" s="31">
        <v>6850</v>
      </c>
      <c r="I16" s="31"/>
      <c r="J16" s="32">
        <f>K16</f>
        <v>8500</v>
      </c>
      <c r="K16" s="32">
        <v>8500</v>
      </c>
      <c r="L16" s="32"/>
      <c r="M16" s="32"/>
      <c r="N16" s="32"/>
      <c r="O16" s="32"/>
      <c r="P16" s="32">
        <f>Q16</f>
        <v>9500</v>
      </c>
      <c r="Q16" s="32">
        <v>9500</v>
      </c>
      <c r="R16" s="32"/>
      <c r="S16" s="32">
        <f>T16</f>
        <v>9500</v>
      </c>
      <c r="T16" s="32">
        <v>9500</v>
      </c>
      <c r="U16" s="32"/>
      <c r="V16" s="21"/>
    </row>
    <row r="17" spans="1:22" s="15" customFormat="1" ht="21">
      <c r="A17" s="28" t="s">
        <v>32</v>
      </c>
      <c r="B17" s="29" t="s">
        <v>33</v>
      </c>
      <c r="C17" s="30" t="s">
        <v>21</v>
      </c>
      <c r="D17" s="31">
        <f>E17</f>
        <v>56435.12</v>
      </c>
      <c r="E17" s="31">
        <v>56435.12</v>
      </c>
      <c r="F17" s="31"/>
      <c r="G17" s="31">
        <f>H17</f>
        <v>129705.5</v>
      </c>
      <c r="H17" s="31">
        <v>129705.5</v>
      </c>
      <c r="I17" s="31"/>
      <c r="J17" s="32">
        <f>K17</f>
        <v>140000</v>
      </c>
      <c r="K17" s="32">
        <v>140000</v>
      </c>
      <c r="L17" s="32"/>
      <c r="M17" s="32"/>
      <c r="N17" s="32"/>
      <c r="O17" s="32"/>
      <c r="P17" s="32">
        <f>Q17</f>
        <v>150000</v>
      </c>
      <c r="Q17" s="32">
        <v>150000</v>
      </c>
      <c r="R17" s="32"/>
      <c r="S17" s="32">
        <f>T17</f>
        <v>160000</v>
      </c>
      <c r="T17" s="32">
        <v>160000</v>
      </c>
      <c r="U17" s="32"/>
      <c r="V17" s="21"/>
    </row>
    <row r="18" spans="1:22" s="15" customFormat="1" ht="19.5" customHeight="1">
      <c r="A18" s="16" t="s">
        <v>34</v>
      </c>
      <c r="B18" s="17" t="s">
        <v>35</v>
      </c>
      <c r="C18" s="18" t="s">
        <v>36</v>
      </c>
      <c r="D18" s="19">
        <f>E18</f>
        <v>85245.034</v>
      </c>
      <c r="E18" s="19">
        <f>E20</f>
        <v>85245.034</v>
      </c>
      <c r="F18" s="19"/>
      <c r="G18" s="19">
        <f>H18</f>
        <v>85076.8</v>
      </c>
      <c r="H18" s="19">
        <f>H20</f>
        <v>85076.8</v>
      </c>
      <c r="I18" s="19"/>
      <c r="J18" s="20">
        <f>K18</f>
        <v>85750</v>
      </c>
      <c r="K18" s="20">
        <f>K20</f>
        <v>85750</v>
      </c>
      <c r="L18" s="20"/>
      <c r="M18" s="20"/>
      <c r="N18" s="20"/>
      <c r="O18" s="20"/>
      <c r="P18" s="20">
        <f>Q18</f>
        <v>90250</v>
      </c>
      <c r="Q18" s="20">
        <f>Q20</f>
        <v>90250</v>
      </c>
      <c r="R18" s="20"/>
      <c r="S18" s="20">
        <f>T18</f>
        <v>90250</v>
      </c>
      <c r="T18" s="20">
        <f>T20</f>
        <v>90250</v>
      </c>
      <c r="U18" s="20"/>
      <c r="V18" s="21"/>
    </row>
    <row r="19" spans="1:22" ht="15">
      <c r="A19" s="22"/>
      <c r="B19" s="23" t="s">
        <v>15</v>
      </c>
      <c r="C19" s="24"/>
      <c r="D19" s="25"/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7"/>
    </row>
    <row r="20" spans="1:22" s="15" customFormat="1" ht="19.5" customHeight="1">
      <c r="A20" s="28" t="s">
        <v>37</v>
      </c>
      <c r="B20" s="29" t="s">
        <v>38</v>
      </c>
      <c r="C20" s="30" t="s">
        <v>21</v>
      </c>
      <c r="D20" s="31">
        <f>E20</f>
        <v>85245.034</v>
      </c>
      <c r="E20" s="31">
        <v>85245.034</v>
      </c>
      <c r="F20" s="31"/>
      <c r="G20" s="31">
        <f>H20</f>
        <v>85076.8</v>
      </c>
      <c r="H20" s="31">
        <v>85076.8</v>
      </c>
      <c r="I20" s="31"/>
      <c r="J20" s="32">
        <f>K20</f>
        <v>85750</v>
      </c>
      <c r="K20" s="32">
        <v>85750</v>
      </c>
      <c r="L20" s="32"/>
      <c r="M20" s="32"/>
      <c r="N20" s="32"/>
      <c r="O20" s="32"/>
      <c r="P20" s="32">
        <f>Q20</f>
        <v>90250</v>
      </c>
      <c r="Q20" s="32">
        <v>90250</v>
      </c>
      <c r="R20" s="32"/>
      <c r="S20" s="32">
        <f>T20</f>
        <v>90250</v>
      </c>
      <c r="T20" s="32">
        <v>90250</v>
      </c>
      <c r="U20" s="32"/>
      <c r="V20" s="21"/>
    </row>
    <row r="21" spans="1:22" s="15" customFormat="1" ht="80.25" customHeight="1">
      <c r="A21" s="16" t="s">
        <v>39</v>
      </c>
      <c r="B21" s="17" t="s">
        <v>40</v>
      </c>
      <c r="C21" s="18" t="s">
        <v>41</v>
      </c>
      <c r="D21" s="19">
        <f>E21</f>
        <v>14497.71</v>
      </c>
      <c r="E21" s="19">
        <f>SUM(E23:E40)</f>
        <v>14497.71</v>
      </c>
      <c r="F21" s="19"/>
      <c r="G21" s="19">
        <f>H21</f>
        <v>14957.599999999999</v>
      </c>
      <c r="H21" s="19">
        <f>SUM(H23:H40)</f>
        <v>14957.599999999999</v>
      </c>
      <c r="I21" s="19"/>
      <c r="J21" s="20">
        <f>K21</f>
        <v>15130</v>
      </c>
      <c r="K21" s="19">
        <f>SUM(K23:K40)</f>
        <v>15130</v>
      </c>
      <c r="L21" s="20"/>
      <c r="M21" s="20"/>
      <c r="N21" s="20"/>
      <c r="O21" s="20"/>
      <c r="P21" s="20">
        <f>Q21</f>
        <v>17175</v>
      </c>
      <c r="Q21" s="19">
        <f>SUM(Q23:Q40)</f>
        <v>17175</v>
      </c>
      <c r="R21" s="20"/>
      <c r="S21" s="20">
        <f>T21</f>
        <v>16925</v>
      </c>
      <c r="T21" s="19">
        <f>SUM(T23:T40)</f>
        <v>16925</v>
      </c>
      <c r="U21" s="20"/>
      <c r="V21" s="21"/>
    </row>
    <row r="22" spans="1:22" ht="12.75" customHeight="1">
      <c r="A22" s="22"/>
      <c r="B22" s="23" t="s">
        <v>15</v>
      </c>
      <c r="C22" s="24"/>
      <c r="D22" s="25"/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7"/>
    </row>
    <row r="23" spans="1:22" ht="39" customHeight="1">
      <c r="A23" s="22" t="s">
        <v>42</v>
      </c>
      <c r="B23" s="23" t="s">
        <v>43</v>
      </c>
      <c r="C23" s="24" t="s">
        <v>21</v>
      </c>
      <c r="D23" s="25">
        <f>E23</f>
        <v>4020</v>
      </c>
      <c r="E23" s="25">
        <v>4020</v>
      </c>
      <c r="F23" s="25"/>
      <c r="G23" s="25">
        <f>H23</f>
        <v>3500</v>
      </c>
      <c r="H23" s="25">
        <v>3500</v>
      </c>
      <c r="I23" s="25"/>
      <c r="J23" s="26">
        <f>K23</f>
        <v>4000</v>
      </c>
      <c r="K23" s="25">
        <v>4000</v>
      </c>
      <c r="L23" s="26"/>
      <c r="M23" s="26"/>
      <c r="N23" s="26"/>
      <c r="O23" s="26"/>
      <c r="P23" s="26">
        <f>Q23</f>
        <v>4000</v>
      </c>
      <c r="Q23" s="26">
        <v>4000</v>
      </c>
      <c r="R23" s="26"/>
      <c r="S23" s="26"/>
      <c r="T23" s="26">
        <f>4000</f>
        <v>4000</v>
      </c>
      <c r="U23" s="26"/>
      <c r="V23" s="27"/>
    </row>
    <row r="24" spans="1:22" ht="56.25" customHeight="1">
      <c r="A24" s="22" t="s">
        <v>44</v>
      </c>
      <c r="B24" s="23" t="s">
        <v>45</v>
      </c>
      <c r="C24" s="24" t="s">
        <v>21</v>
      </c>
      <c r="D24" s="25">
        <f aca="true" t="shared" si="0" ref="D24:D40">E24</f>
        <v>204</v>
      </c>
      <c r="E24" s="25">
        <v>204</v>
      </c>
      <c r="F24" s="25"/>
      <c r="G24" s="25">
        <f>H24</f>
        <v>135</v>
      </c>
      <c r="H24" s="25">
        <v>135</v>
      </c>
      <c r="I24" s="25"/>
      <c r="J24" s="26">
        <f>K24</f>
        <v>135</v>
      </c>
      <c r="K24" s="25">
        <v>135</v>
      </c>
      <c r="L24" s="26"/>
      <c r="M24" s="26"/>
      <c r="N24" s="26"/>
      <c r="O24" s="26"/>
      <c r="P24" s="26">
        <f>Q24</f>
        <v>135</v>
      </c>
      <c r="Q24" s="26">
        <v>135</v>
      </c>
      <c r="R24" s="26"/>
      <c r="S24" s="26">
        <f>T24</f>
        <v>135</v>
      </c>
      <c r="T24" s="26">
        <v>135</v>
      </c>
      <c r="U24" s="26"/>
      <c r="V24" s="27"/>
    </row>
    <row r="25" spans="1:22" ht="35.25" customHeight="1">
      <c r="A25" s="22" t="s">
        <v>46</v>
      </c>
      <c r="B25" s="23" t="s">
        <v>47</v>
      </c>
      <c r="C25" s="24" t="s">
        <v>21</v>
      </c>
      <c r="D25" s="25">
        <f t="shared" si="0"/>
        <v>125</v>
      </c>
      <c r="E25" s="25">
        <v>125</v>
      </c>
      <c r="F25" s="25"/>
      <c r="G25" s="25">
        <f>H25</f>
        <v>70</v>
      </c>
      <c r="H25" s="25">
        <v>70</v>
      </c>
      <c r="I25" s="25"/>
      <c r="J25" s="26">
        <f aca="true" t="shared" si="1" ref="J25:J37">K25</f>
        <v>70</v>
      </c>
      <c r="K25" s="25">
        <v>70</v>
      </c>
      <c r="L25" s="26"/>
      <c r="M25" s="26"/>
      <c r="N25" s="26"/>
      <c r="O25" s="26"/>
      <c r="P25" s="26">
        <f>Q25</f>
        <v>70</v>
      </c>
      <c r="Q25" s="26">
        <v>70</v>
      </c>
      <c r="R25" s="26"/>
      <c r="S25" s="26">
        <f>T25</f>
        <v>70</v>
      </c>
      <c r="T25" s="26">
        <v>70</v>
      </c>
      <c r="U25" s="26"/>
      <c r="V25" s="27"/>
    </row>
    <row r="26" spans="1:22" ht="73.5">
      <c r="A26" s="22" t="s">
        <v>48</v>
      </c>
      <c r="B26" s="23" t="s">
        <v>49</v>
      </c>
      <c r="C26" s="24" t="s">
        <v>21</v>
      </c>
      <c r="D26" s="25">
        <f t="shared" si="0"/>
        <v>200</v>
      </c>
      <c r="E26" s="25">
        <v>200</v>
      </c>
      <c r="F26" s="25"/>
      <c r="G26" s="25">
        <f>H26</f>
        <v>200</v>
      </c>
      <c r="H26" s="25">
        <v>200</v>
      </c>
      <c r="I26" s="25"/>
      <c r="J26" s="26">
        <f t="shared" si="1"/>
        <v>200</v>
      </c>
      <c r="K26" s="25">
        <v>200</v>
      </c>
      <c r="L26" s="26"/>
      <c r="M26" s="26"/>
      <c r="N26" s="26"/>
      <c r="O26" s="26"/>
      <c r="P26" s="26">
        <f>Q26</f>
        <v>200</v>
      </c>
      <c r="Q26" s="26">
        <v>200</v>
      </c>
      <c r="R26" s="26"/>
      <c r="S26" s="26">
        <f>T26</f>
        <v>200</v>
      </c>
      <c r="T26" s="26">
        <v>200</v>
      </c>
      <c r="U26" s="26"/>
      <c r="V26" s="27"/>
    </row>
    <row r="27" spans="1:22" ht="82.5" customHeight="1">
      <c r="A27" s="22" t="s">
        <v>50</v>
      </c>
      <c r="B27" s="23" t="s">
        <v>51</v>
      </c>
      <c r="C27" s="24" t="s">
        <v>21</v>
      </c>
      <c r="D27" s="25">
        <f t="shared" si="0"/>
        <v>120</v>
      </c>
      <c r="E27" s="25">
        <v>120</v>
      </c>
      <c r="F27" s="25"/>
      <c r="G27" s="25">
        <f>H27</f>
        <v>120</v>
      </c>
      <c r="H27" s="25">
        <v>120</v>
      </c>
      <c r="I27" s="25"/>
      <c r="J27" s="26">
        <f t="shared" si="1"/>
        <v>120</v>
      </c>
      <c r="K27" s="25">
        <v>120</v>
      </c>
      <c r="L27" s="26"/>
      <c r="M27" s="26"/>
      <c r="N27" s="26"/>
      <c r="O27" s="26"/>
      <c r="P27" s="26">
        <f>Q27</f>
        <v>120</v>
      </c>
      <c r="Q27" s="26">
        <v>120</v>
      </c>
      <c r="R27" s="26"/>
      <c r="S27" s="26">
        <f>T27</f>
        <v>120</v>
      </c>
      <c r="T27" s="26">
        <v>120</v>
      </c>
      <c r="U27" s="26"/>
      <c r="V27" s="27"/>
    </row>
    <row r="28" spans="1:22" ht="51.75" customHeight="1" hidden="1">
      <c r="A28" s="22" t="s">
        <v>52</v>
      </c>
      <c r="B28" s="23" t="s">
        <v>53</v>
      </c>
      <c r="C28" s="24" t="s">
        <v>21</v>
      </c>
      <c r="D28" s="25">
        <f t="shared" si="0"/>
        <v>0</v>
      </c>
      <c r="E28" s="25"/>
      <c r="F28" s="25"/>
      <c r="G28" s="25"/>
      <c r="H28" s="25"/>
      <c r="I28" s="25"/>
      <c r="J28" s="26">
        <f t="shared" si="1"/>
        <v>0</v>
      </c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7"/>
    </row>
    <row r="29" spans="1:22" ht="40.5" customHeight="1">
      <c r="A29" s="22" t="s">
        <v>54</v>
      </c>
      <c r="B29" s="23" t="s">
        <v>55</v>
      </c>
      <c r="C29" s="24" t="s">
        <v>21</v>
      </c>
      <c r="D29" s="25">
        <f t="shared" si="0"/>
        <v>6418.34</v>
      </c>
      <c r="E29" s="25">
        <v>6418.34</v>
      </c>
      <c r="F29" s="25"/>
      <c r="G29" s="25">
        <f>H29</f>
        <v>7124.8</v>
      </c>
      <c r="H29" s="25">
        <v>7124.8</v>
      </c>
      <c r="I29" s="25"/>
      <c r="J29" s="26">
        <f t="shared" si="1"/>
        <v>7125</v>
      </c>
      <c r="K29" s="25">
        <v>7125</v>
      </c>
      <c r="L29" s="26"/>
      <c r="M29" s="26"/>
      <c r="N29" s="26"/>
      <c r="O29" s="26"/>
      <c r="P29" s="26">
        <f>Q29</f>
        <v>8500</v>
      </c>
      <c r="Q29" s="26">
        <v>8500</v>
      </c>
      <c r="R29" s="26"/>
      <c r="S29" s="26">
        <f>T29</f>
        <v>8500</v>
      </c>
      <c r="T29" s="26">
        <v>8500</v>
      </c>
      <c r="U29" s="26"/>
      <c r="V29" s="27"/>
    </row>
    <row r="30" spans="1:22" ht="55.5" customHeight="1">
      <c r="A30" s="22" t="s">
        <v>56</v>
      </c>
      <c r="B30" s="23" t="s">
        <v>57</v>
      </c>
      <c r="C30" s="24" t="s">
        <v>21</v>
      </c>
      <c r="D30" s="25">
        <f t="shared" si="0"/>
        <v>0</v>
      </c>
      <c r="E30" s="25"/>
      <c r="F30" s="25"/>
      <c r="G30" s="25">
        <f>H30</f>
        <v>400</v>
      </c>
      <c r="H30" s="25">
        <v>400</v>
      </c>
      <c r="I30" s="25"/>
      <c r="J30" s="26">
        <f t="shared" si="1"/>
        <v>200</v>
      </c>
      <c r="K30" s="25">
        <v>200</v>
      </c>
      <c r="L30" s="26"/>
      <c r="M30" s="26"/>
      <c r="N30" s="26"/>
      <c r="O30" s="26"/>
      <c r="P30" s="26">
        <f>Q30</f>
        <v>200</v>
      </c>
      <c r="Q30" s="26">
        <v>200</v>
      </c>
      <c r="R30" s="26"/>
      <c r="S30" s="26">
        <f>T30</f>
        <v>200</v>
      </c>
      <c r="T30" s="26">
        <v>200</v>
      </c>
      <c r="U30" s="26"/>
      <c r="V30" s="27"/>
    </row>
    <row r="31" spans="1:22" ht="63">
      <c r="A31" s="22" t="s">
        <v>58</v>
      </c>
      <c r="B31" s="23" t="s">
        <v>59</v>
      </c>
      <c r="C31" s="24" t="s">
        <v>21</v>
      </c>
      <c r="D31" s="25">
        <f t="shared" si="0"/>
        <v>110</v>
      </c>
      <c r="E31" s="25">
        <v>110</v>
      </c>
      <c r="F31" s="25"/>
      <c r="G31" s="25">
        <f>H31</f>
        <v>230</v>
      </c>
      <c r="H31" s="25">
        <v>230</v>
      </c>
      <c r="I31" s="25"/>
      <c r="J31" s="26">
        <f t="shared" si="1"/>
        <v>80</v>
      </c>
      <c r="K31" s="25">
        <v>80</v>
      </c>
      <c r="L31" s="26"/>
      <c r="M31" s="26"/>
      <c r="N31" s="26"/>
      <c r="O31" s="26"/>
      <c r="P31" s="26">
        <f>Q31</f>
        <v>80</v>
      </c>
      <c r="Q31" s="26">
        <v>80</v>
      </c>
      <c r="R31" s="26"/>
      <c r="S31" s="26"/>
      <c r="T31" s="26"/>
      <c r="U31" s="26"/>
      <c r="V31" s="27"/>
    </row>
    <row r="32" spans="1:22" ht="42">
      <c r="A32" s="22" t="s">
        <v>60</v>
      </c>
      <c r="B32" s="23" t="s">
        <v>61</v>
      </c>
      <c r="C32" s="24" t="s">
        <v>21</v>
      </c>
      <c r="D32" s="25">
        <f t="shared" si="0"/>
        <v>2405.37</v>
      </c>
      <c r="E32" s="25">
        <v>2405.37</v>
      </c>
      <c r="F32" s="25"/>
      <c r="G32" s="25">
        <f>H32</f>
        <v>2530</v>
      </c>
      <c r="H32" s="25">
        <v>2530</v>
      </c>
      <c r="I32" s="25"/>
      <c r="J32" s="26">
        <f t="shared" si="1"/>
        <v>2530</v>
      </c>
      <c r="K32" s="25">
        <v>2530</v>
      </c>
      <c r="L32" s="26"/>
      <c r="M32" s="26"/>
      <c r="N32" s="26"/>
      <c r="O32" s="26"/>
      <c r="P32" s="26">
        <f>Q32</f>
        <v>3200</v>
      </c>
      <c r="Q32" s="26">
        <v>3200</v>
      </c>
      <c r="R32" s="26"/>
      <c r="S32" s="26">
        <f>T32</f>
        <v>3200</v>
      </c>
      <c r="T32" s="26">
        <v>3200</v>
      </c>
      <c r="U32" s="26"/>
      <c r="V32" s="27"/>
    </row>
    <row r="33" spans="1:22" ht="42" hidden="1">
      <c r="A33" s="22" t="s">
        <v>62</v>
      </c>
      <c r="B33" s="23" t="s">
        <v>63</v>
      </c>
      <c r="C33" s="24" t="s">
        <v>21</v>
      </c>
      <c r="D33" s="25">
        <f t="shared" si="0"/>
        <v>0</v>
      </c>
      <c r="E33" s="25"/>
      <c r="F33" s="25"/>
      <c r="G33" s="25"/>
      <c r="H33" s="25"/>
      <c r="I33" s="25"/>
      <c r="J33" s="26">
        <f t="shared" si="1"/>
        <v>0</v>
      </c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7"/>
    </row>
    <row r="34" spans="1:22" ht="84">
      <c r="A34" s="22" t="s">
        <v>64</v>
      </c>
      <c r="B34" s="23" t="s">
        <v>65</v>
      </c>
      <c r="C34" s="24" t="s">
        <v>21</v>
      </c>
      <c r="D34" s="25">
        <f t="shared" si="0"/>
        <v>245</v>
      </c>
      <c r="E34" s="25">
        <v>245</v>
      </c>
      <c r="F34" s="25"/>
      <c r="G34" s="25">
        <f>H34</f>
        <v>147.8</v>
      </c>
      <c r="H34" s="25">
        <v>147.8</v>
      </c>
      <c r="I34" s="25"/>
      <c r="J34" s="26">
        <f t="shared" si="1"/>
        <v>170</v>
      </c>
      <c r="K34" s="25">
        <v>170</v>
      </c>
      <c r="L34" s="26"/>
      <c r="M34" s="26"/>
      <c r="N34" s="26"/>
      <c r="O34" s="26"/>
      <c r="P34" s="26">
        <f>Q34</f>
        <v>170</v>
      </c>
      <c r="Q34" s="26">
        <v>170</v>
      </c>
      <c r="R34" s="26"/>
      <c r="S34" s="26"/>
      <c r="T34" s="26"/>
      <c r="U34" s="26"/>
      <c r="V34" s="27"/>
    </row>
    <row r="35" spans="1:22" ht="81" customHeight="1" hidden="1">
      <c r="A35" s="22" t="s">
        <v>66</v>
      </c>
      <c r="B35" s="23" t="s">
        <v>67</v>
      </c>
      <c r="C35" s="24" t="s">
        <v>21</v>
      </c>
      <c r="D35" s="25">
        <f t="shared" si="0"/>
        <v>0</v>
      </c>
      <c r="E35" s="25"/>
      <c r="F35" s="25"/>
      <c r="G35" s="25"/>
      <c r="H35" s="25"/>
      <c r="I35" s="25"/>
      <c r="J35" s="26">
        <f t="shared" si="1"/>
        <v>0</v>
      </c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</row>
    <row r="36" spans="1:22" ht="47.25" customHeight="1" hidden="1">
      <c r="A36" s="22" t="s">
        <v>68</v>
      </c>
      <c r="B36" s="23" t="s">
        <v>69</v>
      </c>
      <c r="C36" s="24" t="s">
        <v>21</v>
      </c>
      <c r="D36" s="25">
        <f t="shared" si="0"/>
        <v>0</v>
      </c>
      <c r="E36" s="25"/>
      <c r="F36" s="25"/>
      <c r="G36" s="25"/>
      <c r="H36" s="25"/>
      <c r="I36" s="25"/>
      <c r="J36" s="26">
        <f t="shared" si="1"/>
        <v>0</v>
      </c>
      <c r="K36" s="25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7"/>
    </row>
    <row r="37" spans="1:22" ht="49.5" customHeight="1">
      <c r="A37" s="22" t="s">
        <v>70</v>
      </c>
      <c r="B37" s="23" t="s">
        <v>71</v>
      </c>
      <c r="C37" s="24" t="s">
        <v>21</v>
      </c>
      <c r="D37" s="25">
        <f t="shared" si="0"/>
        <v>500</v>
      </c>
      <c r="E37" s="25">
        <v>500</v>
      </c>
      <c r="F37" s="25"/>
      <c r="G37" s="25">
        <f>H37</f>
        <v>500</v>
      </c>
      <c r="H37" s="25">
        <v>500</v>
      </c>
      <c r="I37" s="25"/>
      <c r="J37" s="26">
        <f t="shared" si="1"/>
        <v>500</v>
      </c>
      <c r="K37" s="25">
        <v>500</v>
      </c>
      <c r="L37" s="26"/>
      <c r="M37" s="26"/>
      <c r="N37" s="26"/>
      <c r="O37" s="26"/>
      <c r="P37" s="26">
        <f>Q37</f>
        <v>500</v>
      </c>
      <c r="Q37" s="26">
        <v>500</v>
      </c>
      <c r="R37" s="26"/>
      <c r="S37" s="26">
        <f>T37</f>
        <v>500</v>
      </c>
      <c r="T37" s="26">
        <v>500</v>
      </c>
      <c r="U37" s="26"/>
      <c r="V37" s="27"/>
    </row>
    <row r="38" spans="1:22" ht="37.5" customHeight="1" hidden="1">
      <c r="A38" s="22" t="s">
        <v>72</v>
      </c>
      <c r="B38" s="23" t="s">
        <v>73</v>
      </c>
      <c r="C38" s="24" t="s">
        <v>21</v>
      </c>
      <c r="D38" s="25">
        <f t="shared" si="0"/>
        <v>0</v>
      </c>
      <c r="E38" s="25">
        <v>0</v>
      </c>
      <c r="F38" s="25"/>
      <c r="G38" s="25"/>
      <c r="H38" s="25"/>
      <c r="I38" s="25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7"/>
    </row>
    <row r="39" spans="1:22" ht="37.5" customHeight="1" hidden="1">
      <c r="A39" s="22" t="s">
        <v>74</v>
      </c>
      <c r="B39" s="23" t="s">
        <v>75</v>
      </c>
      <c r="C39" s="24" t="s">
        <v>21</v>
      </c>
      <c r="D39" s="25">
        <f t="shared" si="0"/>
        <v>0</v>
      </c>
      <c r="E39" s="25"/>
      <c r="F39" s="25"/>
      <c r="G39" s="25"/>
      <c r="H39" s="25"/>
      <c r="I39" s="25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7"/>
    </row>
    <row r="40" spans="1:22" ht="15" customHeight="1">
      <c r="A40" s="22" t="s">
        <v>76</v>
      </c>
      <c r="B40" s="23" t="s">
        <v>77</v>
      </c>
      <c r="C40" s="24" t="s">
        <v>21</v>
      </c>
      <c r="D40" s="25">
        <f t="shared" si="0"/>
        <v>150</v>
      </c>
      <c r="E40" s="25">
        <v>150</v>
      </c>
      <c r="F40" s="25"/>
      <c r="G40" s="25"/>
      <c r="H40" s="25"/>
      <c r="I40" s="25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7"/>
    </row>
    <row r="41" spans="1:22" s="15" customFormat="1" ht="41.25" customHeight="1" hidden="1">
      <c r="A41" s="16" t="s">
        <v>78</v>
      </c>
      <c r="B41" s="17" t="s">
        <v>79</v>
      </c>
      <c r="C41" s="18" t="s">
        <v>80</v>
      </c>
      <c r="D41" s="19"/>
      <c r="E41" s="19"/>
      <c r="F41" s="19"/>
      <c r="G41" s="19"/>
      <c r="H41" s="19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1"/>
    </row>
    <row r="42" spans="1:22" ht="18" customHeight="1" hidden="1">
      <c r="A42" s="22"/>
      <c r="B42" s="23" t="s">
        <v>15</v>
      </c>
      <c r="C42" s="24"/>
      <c r="D42" s="25"/>
      <c r="E42" s="25"/>
      <c r="F42" s="25"/>
      <c r="G42" s="25"/>
      <c r="H42" s="25"/>
      <c r="I42" s="2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7"/>
    </row>
    <row r="43" spans="1:22" s="15" customFormat="1" ht="81.75" customHeight="1" hidden="1">
      <c r="A43" s="28" t="s">
        <v>81</v>
      </c>
      <c r="B43" s="29" t="s">
        <v>82</v>
      </c>
      <c r="C43" s="30" t="s">
        <v>21</v>
      </c>
      <c r="D43" s="31"/>
      <c r="E43" s="31"/>
      <c r="F43" s="31"/>
      <c r="G43" s="31"/>
      <c r="H43" s="31"/>
      <c r="I43" s="31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21"/>
    </row>
    <row r="44" spans="1:22" s="15" customFormat="1" ht="81.75" customHeight="1" hidden="1">
      <c r="A44" s="28" t="s">
        <v>83</v>
      </c>
      <c r="B44" s="29" t="s">
        <v>84</v>
      </c>
      <c r="C44" s="30" t="s">
        <v>21</v>
      </c>
      <c r="D44" s="31"/>
      <c r="E44" s="31"/>
      <c r="F44" s="31"/>
      <c r="G44" s="31"/>
      <c r="H44" s="31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21"/>
    </row>
    <row r="45" spans="1:22" s="15" customFormat="1" ht="53.25" customHeight="1">
      <c r="A45" s="16" t="s">
        <v>85</v>
      </c>
      <c r="B45" s="17" t="s">
        <v>86</v>
      </c>
      <c r="C45" s="18" t="s">
        <v>87</v>
      </c>
      <c r="D45" s="19">
        <f>E45</f>
        <v>141091.7</v>
      </c>
      <c r="E45" s="19">
        <f>E53+E57</f>
        <v>141091.7</v>
      </c>
      <c r="F45" s="19">
        <f>F57</f>
        <v>276212.878</v>
      </c>
      <c r="G45" s="19">
        <f>H45+I45</f>
        <v>341437.7</v>
      </c>
      <c r="H45" s="19">
        <f>H53</f>
        <v>133709.1</v>
      </c>
      <c r="I45" s="19">
        <f>I57</f>
        <v>207728.6</v>
      </c>
      <c r="J45" s="20">
        <f>K45</f>
        <v>143710</v>
      </c>
      <c r="K45" s="20">
        <f>K53</f>
        <v>143710</v>
      </c>
      <c r="L45" s="20"/>
      <c r="M45" s="20"/>
      <c r="N45" s="20"/>
      <c r="O45" s="20"/>
      <c r="P45" s="20">
        <f>Q45</f>
        <v>150000</v>
      </c>
      <c r="Q45" s="20">
        <f>Q53</f>
        <v>150000</v>
      </c>
      <c r="R45" s="20"/>
      <c r="S45" s="20">
        <f>T45</f>
        <v>150000</v>
      </c>
      <c r="T45" s="20">
        <f>T53</f>
        <v>150000</v>
      </c>
      <c r="U45" s="20"/>
      <c r="V45" s="21"/>
    </row>
    <row r="46" spans="1:22" ht="12.75" customHeight="1">
      <c r="A46" s="22"/>
      <c r="B46" s="23" t="s">
        <v>15</v>
      </c>
      <c r="C46" s="24"/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7"/>
    </row>
    <row r="47" spans="1:22" s="15" customFormat="1" ht="46.5" customHeight="1" hidden="1">
      <c r="A47" s="16" t="s">
        <v>88</v>
      </c>
      <c r="B47" s="17" t="s">
        <v>89</v>
      </c>
      <c r="C47" s="18" t="s">
        <v>90</v>
      </c>
      <c r="D47" s="19"/>
      <c r="E47" s="19"/>
      <c r="F47" s="19"/>
      <c r="G47" s="19"/>
      <c r="H47" s="19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/>
    </row>
    <row r="48" spans="1:22" ht="16.5" customHeight="1" hidden="1">
      <c r="A48" s="22"/>
      <c r="B48" s="23" t="s">
        <v>15</v>
      </c>
      <c r="C48" s="24"/>
      <c r="D48" s="25"/>
      <c r="E48" s="25"/>
      <c r="F48" s="25"/>
      <c r="G48" s="25"/>
      <c r="H48" s="25"/>
      <c r="I48" s="25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7"/>
    </row>
    <row r="49" spans="1:22" s="15" customFormat="1" ht="52.5" customHeight="1" hidden="1">
      <c r="A49" s="28" t="s">
        <v>91</v>
      </c>
      <c r="B49" s="29" t="s">
        <v>92</v>
      </c>
      <c r="C49" s="30"/>
      <c r="D49" s="31"/>
      <c r="E49" s="31"/>
      <c r="F49" s="31"/>
      <c r="G49" s="31"/>
      <c r="H49" s="31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21"/>
    </row>
    <row r="50" spans="1:22" s="15" customFormat="1" ht="45.75" customHeight="1" hidden="1">
      <c r="A50" s="16" t="s">
        <v>93</v>
      </c>
      <c r="B50" s="17" t="s">
        <v>94</v>
      </c>
      <c r="C50" s="18" t="s">
        <v>95</v>
      </c>
      <c r="D50" s="19"/>
      <c r="E50" s="19"/>
      <c r="F50" s="19"/>
      <c r="G50" s="19"/>
      <c r="H50" s="19"/>
      <c r="I50" s="19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1"/>
    </row>
    <row r="51" spans="1:22" ht="12.75" customHeight="1" hidden="1">
      <c r="A51" s="22"/>
      <c r="B51" s="23" t="s">
        <v>15</v>
      </c>
      <c r="C51" s="24"/>
      <c r="D51" s="25"/>
      <c r="E51" s="25"/>
      <c r="F51" s="25"/>
      <c r="G51" s="25"/>
      <c r="H51" s="25"/>
      <c r="I51" s="25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</row>
    <row r="52" spans="1:22" s="15" customFormat="1" ht="46.5" customHeight="1" hidden="1">
      <c r="A52" s="28" t="s">
        <v>96</v>
      </c>
      <c r="B52" s="29" t="s">
        <v>97</v>
      </c>
      <c r="C52" s="30" t="s">
        <v>21</v>
      </c>
      <c r="D52" s="31"/>
      <c r="E52" s="31"/>
      <c r="F52" s="31"/>
      <c r="G52" s="31"/>
      <c r="H52" s="31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21"/>
    </row>
    <row r="53" spans="1:22" s="15" customFormat="1" ht="66.75" customHeight="1">
      <c r="A53" s="16" t="s">
        <v>98</v>
      </c>
      <c r="B53" s="17" t="s">
        <v>99</v>
      </c>
      <c r="C53" s="18" t="s">
        <v>100</v>
      </c>
      <c r="D53" s="19">
        <f>E53</f>
        <v>141091.7</v>
      </c>
      <c r="E53" s="19">
        <f>E55</f>
        <v>141091.7</v>
      </c>
      <c r="F53" s="19"/>
      <c r="G53" s="19">
        <f>H53</f>
        <v>133709.1</v>
      </c>
      <c r="H53" s="19">
        <v>133709.1</v>
      </c>
      <c r="I53" s="19"/>
      <c r="J53" s="20">
        <f>K53</f>
        <v>143710</v>
      </c>
      <c r="K53" s="20">
        <f>K55</f>
        <v>143710</v>
      </c>
      <c r="L53" s="20"/>
      <c r="M53" s="20"/>
      <c r="N53" s="20"/>
      <c r="O53" s="20"/>
      <c r="P53" s="20">
        <f>Q53</f>
        <v>150000</v>
      </c>
      <c r="Q53" s="20">
        <f>Q55</f>
        <v>150000</v>
      </c>
      <c r="R53" s="20"/>
      <c r="S53" s="20">
        <f>T53</f>
        <v>150000</v>
      </c>
      <c r="T53" s="20">
        <f>T55</f>
        <v>150000</v>
      </c>
      <c r="U53" s="20"/>
      <c r="V53" s="21"/>
    </row>
    <row r="54" spans="1:22" ht="12.75" customHeight="1">
      <c r="A54" s="22"/>
      <c r="B54" s="23" t="s">
        <v>15</v>
      </c>
      <c r="C54" s="24"/>
      <c r="D54" s="25"/>
      <c r="E54" s="25"/>
      <c r="F54" s="25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 ht="30.75" customHeight="1">
      <c r="A55" s="22" t="s">
        <v>101</v>
      </c>
      <c r="B55" s="23" t="s">
        <v>102</v>
      </c>
      <c r="C55" s="24" t="s">
        <v>21</v>
      </c>
      <c r="D55" s="25">
        <f>E55</f>
        <v>141091.7</v>
      </c>
      <c r="E55" s="25">
        <v>141091.7</v>
      </c>
      <c r="F55" s="25"/>
      <c r="G55" s="25"/>
      <c r="H55" s="25"/>
      <c r="I55" s="25"/>
      <c r="J55" s="26">
        <f>K55</f>
        <v>143710</v>
      </c>
      <c r="K55" s="26">
        <v>143710</v>
      </c>
      <c r="L55" s="26"/>
      <c r="M55" s="26"/>
      <c r="N55" s="26"/>
      <c r="O55" s="26"/>
      <c r="P55" s="26">
        <f>Q55</f>
        <v>150000</v>
      </c>
      <c r="Q55" s="26">
        <v>150000</v>
      </c>
      <c r="R55" s="26"/>
      <c r="S55" s="26">
        <f>T55</f>
        <v>150000</v>
      </c>
      <c r="T55" s="26">
        <v>150000</v>
      </c>
      <c r="U55" s="26"/>
      <c r="V55" s="27"/>
    </row>
    <row r="56" spans="1:22" ht="28.5" customHeight="1" hidden="1">
      <c r="A56" s="22" t="s">
        <v>103</v>
      </c>
      <c r="B56" s="23" t="s">
        <v>104</v>
      </c>
      <c r="C56" s="24" t="s">
        <v>21</v>
      </c>
      <c r="D56" s="25"/>
      <c r="E56" s="25"/>
      <c r="F56" s="25"/>
      <c r="G56" s="25"/>
      <c r="H56" s="25"/>
      <c r="I56" s="2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7"/>
    </row>
    <row r="57" spans="1:22" s="15" customFormat="1" ht="52.5" customHeight="1">
      <c r="A57" s="16" t="s">
        <v>105</v>
      </c>
      <c r="B57" s="17" t="s">
        <v>106</v>
      </c>
      <c r="C57" s="18" t="s">
        <v>107</v>
      </c>
      <c r="D57" s="19">
        <f>E57</f>
        <v>0</v>
      </c>
      <c r="E57" s="19">
        <f>E59</f>
        <v>0</v>
      </c>
      <c r="F57" s="19">
        <f>F59</f>
        <v>276212.878</v>
      </c>
      <c r="G57" s="19">
        <f>I57</f>
        <v>207728.6</v>
      </c>
      <c r="H57" s="19">
        <f>H59</f>
        <v>0</v>
      </c>
      <c r="I57" s="19">
        <f>I59</f>
        <v>207728.6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1"/>
    </row>
    <row r="58" spans="1:22" ht="12.75" customHeight="1">
      <c r="A58" s="22"/>
      <c r="B58" s="23" t="s">
        <v>15</v>
      </c>
      <c r="C58" s="24"/>
      <c r="D58" s="25"/>
      <c r="E58" s="25"/>
      <c r="F58" s="25"/>
      <c r="G58" s="25"/>
      <c r="H58" s="25"/>
      <c r="I58" s="2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7"/>
    </row>
    <row r="59" spans="1:22" ht="36" customHeight="1">
      <c r="A59" s="22" t="s">
        <v>108</v>
      </c>
      <c r="B59" s="23" t="s">
        <v>109</v>
      </c>
      <c r="C59" s="24" t="s">
        <v>21</v>
      </c>
      <c r="D59" s="25">
        <f>F59</f>
        <v>276212.878</v>
      </c>
      <c r="E59" s="25"/>
      <c r="F59" s="25">
        <v>276212.878</v>
      </c>
      <c r="G59" s="25">
        <f>I59</f>
        <v>207728.6</v>
      </c>
      <c r="H59" s="25"/>
      <c r="I59" s="25">
        <v>207728.6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7"/>
    </row>
    <row r="60" spans="1:22" s="15" customFormat="1" ht="69" customHeight="1">
      <c r="A60" s="16" t="s">
        <v>110</v>
      </c>
      <c r="B60" s="17" t="s">
        <v>111</v>
      </c>
      <c r="C60" s="18" t="s">
        <v>112</v>
      </c>
      <c r="D60" s="19">
        <f>E60</f>
        <v>130414.37799999998</v>
      </c>
      <c r="E60" s="19">
        <f>E65+E73+E93+E103</f>
        <v>130414.37799999998</v>
      </c>
      <c r="F60" s="19"/>
      <c r="G60" s="19">
        <f>H60</f>
        <v>119156</v>
      </c>
      <c r="H60" s="19">
        <f>H65+H73+H93+H103</f>
        <v>119156</v>
      </c>
      <c r="I60" s="19"/>
      <c r="J60" s="20">
        <f>K60</f>
        <v>115927</v>
      </c>
      <c r="K60" s="20">
        <f>K65+K73+K93+K103</f>
        <v>115927</v>
      </c>
      <c r="L60" s="20"/>
      <c r="M60" s="20"/>
      <c r="N60" s="20"/>
      <c r="O60" s="20"/>
      <c r="P60" s="20">
        <f>Q60</f>
        <v>106532</v>
      </c>
      <c r="Q60" s="20">
        <f>Q65+Q73+Q93+Q103</f>
        <v>106532</v>
      </c>
      <c r="R60" s="20"/>
      <c r="S60" s="20">
        <f>T60</f>
        <v>101690</v>
      </c>
      <c r="T60" s="20">
        <f>T65+T73+T93+T103</f>
        <v>101690</v>
      </c>
      <c r="U60" s="20"/>
      <c r="V60" s="21"/>
    </row>
    <row r="61" spans="1:22" ht="12.75" customHeight="1">
      <c r="A61" s="22"/>
      <c r="B61" s="23" t="s">
        <v>15</v>
      </c>
      <c r="C61" s="24"/>
      <c r="D61" s="25"/>
      <c r="E61" s="25"/>
      <c r="F61" s="25"/>
      <c r="G61" s="25"/>
      <c r="H61" s="25"/>
      <c r="I61" s="25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7"/>
    </row>
    <row r="62" spans="1:22" s="15" customFormat="1" ht="44.25" customHeight="1" hidden="1">
      <c r="A62" s="16" t="s">
        <v>113</v>
      </c>
      <c r="B62" s="17" t="s">
        <v>114</v>
      </c>
      <c r="C62" s="18" t="s">
        <v>115</v>
      </c>
      <c r="D62" s="19"/>
      <c r="E62" s="19"/>
      <c r="F62" s="19"/>
      <c r="G62" s="19"/>
      <c r="H62" s="19"/>
      <c r="I62" s="19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/>
    </row>
    <row r="63" spans="1:22" ht="18" customHeight="1" hidden="1">
      <c r="A63" s="22"/>
      <c r="B63" s="23" t="s">
        <v>15</v>
      </c>
      <c r="C63" s="24"/>
      <c r="D63" s="25"/>
      <c r="E63" s="25"/>
      <c r="F63" s="25"/>
      <c r="G63" s="25"/>
      <c r="H63" s="25"/>
      <c r="I63" s="2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7"/>
    </row>
    <row r="64" spans="1:22" ht="39" customHeight="1" hidden="1">
      <c r="A64" s="22" t="s">
        <v>116</v>
      </c>
      <c r="B64" s="23" t="s">
        <v>117</v>
      </c>
      <c r="C64" s="24"/>
      <c r="D64" s="25"/>
      <c r="E64" s="25"/>
      <c r="F64" s="25"/>
      <c r="G64" s="25"/>
      <c r="H64" s="25"/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7"/>
    </row>
    <row r="65" spans="1:22" s="15" customFormat="1" ht="44.25" customHeight="1">
      <c r="A65" s="16" t="s">
        <v>118</v>
      </c>
      <c r="B65" s="17" t="s">
        <v>119</v>
      </c>
      <c r="C65" s="18" t="s">
        <v>120</v>
      </c>
      <c r="D65" s="19">
        <f>E65</f>
        <v>5934.0019999999995</v>
      </c>
      <c r="E65" s="19">
        <f>E67+E69</f>
        <v>5934.0019999999995</v>
      </c>
      <c r="F65" s="19"/>
      <c r="G65" s="19">
        <f>G67+G69</f>
        <v>9171.5</v>
      </c>
      <c r="H65" s="19">
        <f>H67+H69</f>
        <v>9171.5</v>
      </c>
      <c r="I65" s="19"/>
      <c r="J65" s="20">
        <f>K65</f>
        <v>9172</v>
      </c>
      <c r="K65" s="20">
        <f>K67+K69</f>
        <v>9172</v>
      </c>
      <c r="L65" s="20"/>
      <c r="M65" s="20"/>
      <c r="N65" s="20"/>
      <c r="O65" s="20"/>
      <c r="P65" s="20">
        <f>Q65</f>
        <v>9172</v>
      </c>
      <c r="Q65" s="20">
        <f>Q67+Q69</f>
        <v>9172</v>
      </c>
      <c r="R65" s="20"/>
      <c r="S65" s="20">
        <f>T65</f>
        <v>9172</v>
      </c>
      <c r="T65" s="20">
        <f>T67+T69</f>
        <v>9172</v>
      </c>
      <c r="U65" s="20"/>
      <c r="V65" s="21"/>
    </row>
    <row r="66" spans="1:22" ht="12.75" customHeight="1">
      <c r="A66" s="22"/>
      <c r="B66" s="23" t="s">
        <v>15</v>
      </c>
      <c r="C66" s="24"/>
      <c r="D66" s="25"/>
      <c r="E66" s="25"/>
      <c r="F66" s="25"/>
      <c r="G66" s="25"/>
      <c r="H66" s="25"/>
      <c r="I66" s="25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7"/>
    </row>
    <row r="67" spans="1:22" ht="27" customHeight="1">
      <c r="A67" s="22" t="s">
        <v>121</v>
      </c>
      <c r="B67" s="23" t="s">
        <v>122</v>
      </c>
      <c r="C67" s="24" t="s">
        <v>21</v>
      </c>
      <c r="D67" s="25">
        <f>E67</f>
        <v>4987.602</v>
      </c>
      <c r="E67" s="25">
        <v>4987.602</v>
      </c>
      <c r="F67" s="25"/>
      <c r="G67" s="25">
        <f>H67</f>
        <v>7622</v>
      </c>
      <c r="H67" s="25">
        <v>7622</v>
      </c>
      <c r="I67" s="25"/>
      <c r="J67" s="26">
        <f>K67</f>
        <v>7622</v>
      </c>
      <c r="K67" s="26">
        <v>7622</v>
      </c>
      <c r="L67" s="26"/>
      <c r="M67" s="26"/>
      <c r="N67" s="26"/>
      <c r="O67" s="26"/>
      <c r="P67" s="26">
        <f>Q67</f>
        <v>7622</v>
      </c>
      <c r="Q67" s="26">
        <v>7622</v>
      </c>
      <c r="R67" s="26"/>
      <c r="S67" s="26">
        <f>T67</f>
        <v>7622</v>
      </c>
      <c r="T67" s="26">
        <v>7622</v>
      </c>
      <c r="U67" s="26"/>
      <c r="V67" s="27"/>
    </row>
    <row r="68" spans="1:22" ht="50.25" customHeight="1">
      <c r="A68" s="22" t="s">
        <v>123</v>
      </c>
      <c r="B68" s="23" t="s">
        <v>124</v>
      </c>
      <c r="C68" s="24" t="s">
        <v>21</v>
      </c>
      <c r="D68" s="25"/>
      <c r="E68" s="25"/>
      <c r="F68" s="25"/>
      <c r="G68" s="25"/>
      <c r="H68" s="25"/>
      <c r="I68" s="25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7"/>
    </row>
    <row r="69" spans="1:22" ht="18" customHeight="1">
      <c r="A69" s="22" t="s">
        <v>125</v>
      </c>
      <c r="B69" s="23" t="s">
        <v>126</v>
      </c>
      <c r="C69" s="24" t="s">
        <v>21</v>
      </c>
      <c r="D69" s="25">
        <f>E69</f>
        <v>946.4</v>
      </c>
      <c r="E69" s="25">
        <v>946.4</v>
      </c>
      <c r="F69" s="25"/>
      <c r="G69" s="25">
        <f>H69</f>
        <v>1549.5</v>
      </c>
      <c r="H69" s="25">
        <v>1549.5</v>
      </c>
      <c r="I69" s="25"/>
      <c r="J69" s="26">
        <f>K69</f>
        <v>1550</v>
      </c>
      <c r="K69" s="26">
        <v>1550</v>
      </c>
      <c r="L69" s="26"/>
      <c r="M69" s="26"/>
      <c r="N69" s="26"/>
      <c r="O69" s="26"/>
      <c r="P69" s="26">
        <f>Q69</f>
        <v>1550</v>
      </c>
      <c r="Q69" s="26">
        <v>1550</v>
      </c>
      <c r="R69" s="26"/>
      <c r="S69" s="26">
        <f>T69</f>
        <v>1550</v>
      </c>
      <c r="T69" s="26">
        <v>1550</v>
      </c>
      <c r="U69" s="26"/>
      <c r="V69" s="27"/>
    </row>
    <row r="70" spans="1:22" s="15" customFormat="1" ht="50.25" customHeight="1" hidden="1">
      <c r="A70" s="16" t="s">
        <v>127</v>
      </c>
      <c r="B70" s="17" t="s">
        <v>128</v>
      </c>
      <c r="C70" s="18" t="s">
        <v>129</v>
      </c>
      <c r="D70" s="19"/>
      <c r="E70" s="19"/>
      <c r="F70" s="19"/>
      <c r="G70" s="19"/>
      <c r="H70" s="19"/>
      <c r="I70" s="19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1"/>
    </row>
    <row r="71" spans="1:22" ht="12.75" customHeight="1" hidden="1">
      <c r="A71" s="22"/>
      <c r="B71" s="23" t="s">
        <v>15</v>
      </c>
      <c r="C71" s="24"/>
      <c r="D71" s="25"/>
      <c r="E71" s="25"/>
      <c r="F71" s="25"/>
      <c r="G71" s="25"/>
      <c r="H71" s="25"/>
      <c r="I71" s="25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7"/>
    </row>
    <row r="72" spans="1:22" ht="51" customHeight="1" hidden="1">
      <c r="A72" s="22" t="s">
        <v>130</v>
      </c>
      <c r="B72" s="23" t="s">
        <v>131</v>
      </c>
      <c r="C72" s="24"/>
      <c r="D72" s="25"/>
      <c r="E72" s="25"/>
      <c r="F72" s="25"/>
      <c r="G72" s="25"/>
      <c r="H72" s="25"/>
      <c r="I72" s="25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7"/>
    </row>
    <row r="73" spans="1:22" s="15" customFormat="1" ht="50.25" customHeight="1">
      <c r="A73" s="16" t="s">
        <v>132</v>
      </c>
      <c r="B73" s="17" t="s">
        <v>133</v>
      </c>
      <c r="C73" s="18" t="s">
        <v>134</v>
      </c>
      <c r="D73" s="19"/>
      <c r="E73" s="19">
        <f>E75+E92</f>
        <v>117905.37599999999</v>
      </c>
      <c r="F73" s="19"/>
      <c r="G73" s="19">
        <f>H73</f>
        <v>105044.5</v>
      </c>
      <c r="H73" s="19">
        <f>H75+H92</f>
        <v>105044.5</v>
      </c>
      <c r="I73" s="19"/>
      <c r="J73" s="20">
        <f>K73</f>
        <v>103710</v>
      </c>
      <c r="K73" s="33">
        <f>K75+K92</f>
        <v>103710</v>
      </c>
      <c r="L73" s="20"/>
      <c r="M73" s="20"/>
      <c r="N73" s="20"/>
      <c r="O73" s="20"/>
      <c r="P73" s="20">
        <f>Q73</f>
        <v>94210</v>
      </c>
      <c r="Q73" s="33">
        <f>Q75+Q92</f>
        <v>94210</v>
      </c>
      <c r="R73" s="20"/>
      <c r="S73" s="20">
        <f>T73</f>
        <v>89718</v>
      </c>
      <c r="T73" s="33">
        <f>T75+T92</f>
        <v>89718</v>
      </c>
      <c r="U73" s="20"/>
      <c r="V73" s="21"/>
    </row>
    <row r="74" spans="1:22" ht="12.75" customHeight="1">
      <c r="A74" s="22"/>
      <c r="B74" s="23" t="s">
        <v>15</v>
      </c>
      <c r="C74" s="24"/>
      <c r="D74" s="25"/>
      <c r="E74" s="25"/>
      <c r="F74" s="25"/>
      <c r="G74" s="25"/>
      <c r="H74" s="25"/>
      <c r="I74" s="2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7"/>
    </row>
    <row r="75" spans="1:22" ht="72" customHeight="1">
      <c r="A75" s="22" t="s">
        <v>135</v>
      </c>
      <c r="B75" s="23" t="s">
        <v>136</v>
      </c>
      <c r="C75" s="24" t="s">
        <v>21</v>
      </c>
      <c r="D75" s="19">
        <f>E75</f>
        <v>59640.174</v>
      </c>
      <c r="E75" s="19">
        <f>SUM(E79:E91)</f>
        <v>59640.174</v>
      </c>
      <c r="F75" s="25"/>
      <c r="G75" s="19">
        <f>H75</f>
        <v>64544.5</v>
      </c>
      <c r="H75" s="19">
        <f>SUM(H79:H91)</f>
        <v>64544.5</v>
      </c>
      <c r="I75" s="19"/>
      <c r="J75" s="20">
        <f>K75</f>
        <v>69210</v>
      </c>
      <c r="K75" s="19">
        <f>SUM(K79:K91)</f>
        <v>69210</v>
      </c>
      <c r="L75" s="26"/>
      <c r="M75" s="26"/>
      <c r="N75" s="26"/>
      <c r="O75" s="26"/>
      <c r="P75" s="26">
        <f>Q75</f>
        <v>69210</v>
      </c>
      <c r="Q75" s="19">
        <f>SUM(Q79:Q91)</f>
        <v>69210</v>
      </c>
      <c r="R75" s="26"/>
      <c r="S75" s="20">
        <f>T75</f>
        <v>69210</v>
      </c>
      <c r="T75" s="19">
        <f>SUM(T79:T91)</f>
        <v>69210</v>
      </c>
      <c r="U75" s="26"/>
      <c r="V75" s="27"/>
    </row>
    <row r="76" spans="1:22" ht="18" customHeight="1">
      <c r="A76" s="22"/>
      <c r="B76" s="23" t="s">
        <v>15</v>
      </c>
      <c r="C76" s="24"/>
      <c r="D76" s="25"/>
      <c r="E76" s="25"/>
      <c r="F76" s="25"/>
      <c r="G76" s="25"/>
      <c r="H76" s="25"/>
      <c r="I76" s="25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7"/>
    </row>
    <row r="77" spans="1:22" ht="57" customHeight="1" hidden="1">
      <c r="A77" s="22" t="s">
        <v>137</v>
      </c>
      <c r="B77" s="23" t="s">
        <v>138</v>
      </c>
      <c r="C77" s="24" t="s">
        <v>21</v>
      </c>
      <c r="D77" s="25"/>
      <c r="E77" s="25"/>
      <c r="F77" s="25"/>
      <c r="G77" s="25"/>
      <c r="H77" s="25"/>
      <c r="I77" s="25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7"/>
    </row>
    <row r="78" spans="1:22" ht="73.5" hidden="1">
      <c r="A78" s="22" t="s">
        <v>139</v>
      </c>
      <c r="B78" s="23" t="s">
        <v>140</v>
      </c>
      <c r="C78" s="24" t="s">
        <v>21</v>
      </c>
      <c r="D78" s="25"/>
      <c r="E78" s="25"/>
      <c r="F78" s="25"/>
      <c r="G78" s="25"/>
      <c r="H78" s="25"/>
      <c r="I78" s="2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7"/>
    </row>
    <row r="79" spans="1:22" ht="47.25" customHeight="1">
      <c r="A79" s="22" t="s">
        <v>141</v>
      </c>
      <c r="B79" s="23" t="s">
        <v>142</v>
      </c>
      <c r="C79" s="24" t="s">
        <v>21</v>
      </c>
      <c r="D79" s="25">
        <f>E79</f>
        <v>1130</v>
      </c>
      <c r="E79" s="25">
        <v>1130</v>
      </c>
      <c r="F79" s="25"/>
      <c r="G79" s="25">
        <f>H79</f>
        <v>980</v>
      </c>
      <c r="H79" s="25">
        <v>980</v>
      </c>
      <c r="I79" s="25"/>
      <c r="J79" s="32">
        <f aca="true" t="shared" si="2" ref="J79:J91">K79</f>
        <v>1000</v>
      </c>
      <c r="K79" s="32">
        <v>1000</v>
      </c>
      <c r="L79" s="26"/>
      <c r="M79" s="26"/>
      <c r="N79" s="26"/>
      <c r="O79" s="26"/>
      <c r="P79" s="34">
        <f>Q79</f>
        <v>1000</v>
      </c>
      <c r="Q79" s="34">
        <v>1000</v>
      </c>
      <c r="R79" s="34"/>
      <c r="S79" s="34"/>
      <c r="T79" s="34">
        <v>1000</v>
      </c>
      <c r="U79" s="26"/>
      <c r="V79" s="27"/>
    </row>
    <row r="80" spans="1:22" ht="57" customHeight="1">
      <c r="A80" s="22" t="s">
        <v>143</v>
      </c>
      <c r="B80" s="23" t="s">
        <v>144</v>
      </c>
      <c r="C80" s="24" t="s">
        <v>21</v>
      </c>
      <c r="D80" s="25">
        <f aca="true" t="shared" si="3" ref="D80:D92">E80</f>
        <v>450</v>
      </c>
      <c r="E80" s="25">
        <v>450</v>
      </c>
      <c r="F80" s="25"/>
      <c r="G80" s="25">
        <f>H80</f>
        <v>425</v>
      </c>
      <c r="H80" s="25">
        <v>425</v>
      </c>
      <c r="I80" s="25"/>
      <c r="J80" s="32">
        <f t="shared" si="2"/>
        <v>350</v>
      </c>
      <c r="K80" s="32">
        <v>350</v>
      </c>
      <c r="L80" s="26"/>
      <c r="M80" s="26"/>
      <c r="N80" s="26"/>
      <c r="O80" s="26"/>
      <c r="P80" s="34">
        <f>Q80</f>
        <v>350</v>
      </c>
      <c r="Q80" s="34">
        <v>350</v>
      </c>
      <c r="R80" s="34"/>
      <c r="S80" s="34">
        <f>T80</f>
        <v>350</v>
      </c>
      <c r="T80" s="34">
        <v>350</v>
      </c>
      <c r="U80" s="26"/>
      <c r="V80" s="27"/>
    </row>
    <row r="81" spans="1:22" ht="31.5" customHeight="1">
      <c r="A81" s="22" t="s">
        <v>145</v>
      </c>
      <c r="B81" s="23" t="s">
        <v>146</v>
      </c>
      <c r="C81" s="24" t="s">
        <v>21</v>
      </c>
      <c r="D81" s="25">
        <f t="shared" si="3"/>
        <v>215</v>
      </c>
      <c r="E81" s="25">
        <v>215</v>
      </c>
      <c r="F81" s="25"/>
      <c r="G81" s="25">
        <f>H81</f>
        <v>200</v>
      </c>
      <c r="H81" s="25">
        <v>200</v>
      </c>
      <c r="I81" s="25"/>
      <c r="J81" s="32">
        <f t="shared" si="2"/>
        <v>200</v>
      </c>
      <c r="K81" s="32">
        <v>200</v>
      </c>
      <c r="L81" s="26"/>
      <c r="M81" s="26"/>
      <c r="N81" s="26"/>
      <c r="O81" s="26"/>
      <c r="P81" s="34">
        <f>Q81</f>
        <v>200</v>
      </c>
      <c r="Q81" s="34">
        <v>200</v>
      </c>
      <c r="R81" s="34"/>
      <c r="S81" s="34">
        <f>T81</f>
        <v>200</v>
      </c>
      <c r="T81" s="34">
        <v>200</v>
      </c>
      <c r="U81" s="26"/>
      <c r="V81" s="27"/>
    </row>
    <row r="82" spans="1:22" ht="33" customHeight="1">
      <c r="A82" s="22" t="s">
        <v>147</v>
      </c>
      <c r="B82" s="23" t="s">
        <v>148</v>
      </c>
      <c r="C82" s="24" t="s">
        <v>21</v>
      </c>
      <c r="D82" s="25">
        <f t="shared" si="3"/>
        <v>35006.162</v>
      </c>
      <c r="E82" s="25">
        <v>35006.162</v>
      </c>
      <c r="F82" s="25"/>
      <c r="G82" s="25">
        <f>H82</f>
        <v>36257.5</v>
      </c>
      <c r="H82" s="25">
        <v>36257.5</v>
      </c>
      <c r="I82" s="25"/>
      <c r="J82" s="32">
        <f t="shared" si="2"/>
        <v>38000</v>
      </c>
      <c r="K82" s="32">
        <v>38000</v>
      </c>
      <c r="L82" s="26"/>
      <c r="M82" s="26"/>
      <c r="N82" s="26"/>
      <c r="O82" s="26"/>
      <c r="P82" s="34">
        <f>Q82</f>
        <v>38000</v>
      </c>
      <c r="Q82" s="34">
        <v>38000</v>
      </c>
      <c r="R82" s="34"/>
      <c r="S82" s="34">
        <f>T82</f>
        <v>38000</v>
      </c>
      <c r="T82" s="34">
        <v>38000</v>
      </c>
      <c r="U82" s="26"/>
      <c r="V82" s="27"/>
    </row>
    <row r="83" spans="1:22" ht="80.25" customHeight="1" hidden="1">
      <c r="A83" s="22" t="s">
        <v>149</v>
      </c>
      <c r="B83" s="23" t="s">
        <v>150</v>
      </c>
      <c r="C83" s="24" t="s">
        <v>21</v>
      </c>
      <c r="D83" s="25">
        <f t="shared" si="3"/>
        <v>0</v>
      </c>
      <c r="E83" s="25"/>
      <c r="F83" s="25"/>
      <c r="G83" s="25"/>
      <c r="H83" s="25"/>
      <c r="I83" s="25"/>
      <c r="J83" s="32">
        <f t="shared" si="2"/>
        <v>0</v>
      </c>
      <c r="K83" s="32"/>
      <c r="L83" s="26"/>
      <c r="M83" s="26"/>
      <c r="N83" s="26"/>
      <c r="O83" s="26"/>
      <c r="P83" s="34"/>
      <c r="Q83" s="34"/>
      <c r="R83" s="34"/>
      <c r="S83" s="34"/>
      <c r="T83" s="34"/>
      <c r="U83" s="26"/>
      <c r="V83" s="27"/>
    </row>
    <row r="84" spans="1:22" ht="48.75" customHeight="1" hidden="1">
      <c r="A84" s="22" t="s">
        <v>151</v>
      </c>
      <c r="B84" s="23" t="s">
        <v>152</v>
      </c>
      <c r="C84" s="24" t="s">
        <v>21</v>
      </c>
      <c r="D84" s="25">
        <f t="shared" si="3"/>
        <v>0</v>
      </c>
      <c r="E84" s="25"/>
      <c r="F84" s="25"/>
      <c r="G84" s="25"/>
      <c r="H84" s="25"/>
      <c r="I84" s="25"/>
      <c r="J84" s="32">
        <f t="shared" si="2"/>
        <v>0</v>
      </c>
      <c r="K84" s="32"/>
      <c r="L84" s="26"/>
      <c r="M84" s="26"/>
      <c r="N84" s="26"/>
      <c r="O84" s="26"/>
      <c r="P84" s="34"/>
      <c r="Q84" s="34"/>
      <c r="R84" s="34"/>
      <c r="S84" s="34"/>
      <c r="T84" s="34"/>
      <c r="U84" s="26"/>
      <c r="V84" s="27"/>
    </row>
    <row r="85" spans="1:22" ht="30" customHeight="1">
      <c r="A85" s="22" t="s">
        <v>153</v>
      </c>
      <c r="B85" s="23" t="s">
        <v>154</v>
      </c>
      <c r="C85" s="24" t="s">
        <v>21</v>
      </c>
      <c r="D85" s="25">
        <f t="shared" si="3"/>
        <v>3739.3</v>
      </c>
      <c r="E85" s="25">
        <v>3739.3</v>
      </c>
      <c r="F85" s="25"/>
      <c r="G85" s="25">
        <f>H85</f>
        <v>4422</v>
      </c>
      <c r="H85" s="25">
        <v>4422</v>
      </c>
      <c r="I85" s="25"/>
      <c r="J85" s="32">
        <f t="shared" si="2"/>
        <v>19800</v>
      </c>
      <c r="K85" s="32">
        <v>19800</v>
      </c>
      <c r="L85" s="26"/>
      <c r="M85" s="26"/>
      <c r="N85" s="26"/>
      <c r="O85" s="26"/>
      <c r="P85" s="34">
        <f>Q85</f>
        <v>19800</v>
      </c>
      <c r="Q85" s="34">
        <v>19800</v>
      </c>
      <c r="R85" s="34"/>
      <c r="S85" s="34">
        <f>T85</f>
        <v>19800</v>
      </c>
      <c r="T85" s="34">
        <v>19800</v>
      </c>
      <c r="U85" s="26"/>
      <c r="V85" s="27"/>
    </row>
    <row r="86" spans="1:22" ht="48.75" customHeight="1">
      <c r="A86" s="22" t="s">
        <v>155</v>
      </c>
      <c r="B86" s="23" t="s">
        <v>156</v>
      </c>
      <c r="C86" s="24" t="s">
        <v>21</v>
      </c>
      <c r="D86" s="25">
        <f t="shared" si="3"/>
        <v>5054.81</v>
      </c>
      <c r="E86" s="25">
        <v>5054.81</v>
      </c>
      <c r="F86" s="25"/>
      <c r="G86" s="25">
        <f>H86</f>
        <v>4860</v>
      </c>
      <c r="H86" s="25">
        <v>4860</v>
      </c>
      <c r="I86" s="25"/>
      <c r="J86" s="32">
        <f t="shared" si="2"/>
        <v>4860</v>
      </c>
      <c r="K86" s="32">
        <v>4860</v>
      </c>
      <c r="L86" s="26"/>
      <c r="M86" s="26"/>
      <c r="N86" s="26"/>
      <c r="O86" s="26"/>
      <c r="P86" s="34">
        <f>Q86</f>
        <v>4860</v>
      </c>
      <c r="Q86" s="34">
        <v>4860</v>
      </c>
      <c r="R86" s="34"/>
      <c r="S86" s="34">
        <f>T86</f>
        <v>4860</v>
      </c>
      <c r="T86" s="34">
        <v>4860</v>
      </c>
      <c r="U86" s="26"/>
      <c r="V86" s="27"/>
    </row>
    <row r="87" spans="1:22" ht="48.75" customHeight="1" hidden="1">
      <c r="A87" s="22" t="s">
        <v>157</v>
      </c>
      <c r="B87" s="23" t="s">
        <v>158</v>
      </c>
      <c r="C87" s="24" t="s">
        <v>21</v>
      </c>
      <c r="D87" s="25">
        <f t="shared" si="3"/>
        <v>0</v>
      </c>
      <c r="E87" s="25"/>
      <c r="F87" s="25"/>
      <c r="G87" s="25"/>
      <c r="H87" s="25"/>
      <c r="I87" s="25"/>
      <c r="J87" s="32">
        <f t="shared" si="2"/>
        <v>0</v>
      </c>
      <c r="K87" s="26"/>
      <c r="L87" s="26"/>
      <c r="M87" s="26"/>
      <c r="N87" s="26"/>
      <c r="O87" s="26"/>
      <c r="P87" s="34"/>
      <c r="Q87" s="34"/>
      <c r="R87" s="34"/>
      <c r="S87" s="34"/>
      <c r="T87" s="34"/>
      <c r="U87" s="26"/>
      <c r="V87" s="27"/>
    </row>
    <row r="88" spans="1:22" ht="80.25" customHeight="1" hidden="1">
      <c r="A88" s="22" t="s">
        <v>159</v>
      </c>
      <c r="B88" s="23" t="s">
        <v>160</v>
      </c>
      <c r="C88" s="24" t="s">
        <v>21</v>
      </c>
      <c r="D88" s="25">
        <f t="shared" si="3"/>
        <v>0</v>
      </c>
      <c r="E88" s="25"/>
      <c r="F88" s="25"/>
      <c r="G88" s="25"/>
      <c r="H88" s="25"/>
      <c r="I88" s="25"/>
      <c r="J88" s="32">
        <f t="shared" si="2"/>
        <v>0</v>
      </c>
      <c r="K88" s="26"/>
      <c r="L88" s="26"/>
      <c r="M88" s="26"/>
      <c r="N88" s="26"/>
      <c r="O88" s="26"/>
      <c r="P88" s="34"/>
      <c r="Q88" s="34"/>
      <c r="R88" s="34"/>
      <c r="S88" s="34"/>
      <c r="T88" s="34"/>
      <c r="U88" s="26"/>
      <c r="V88" s="27"/>
    </row>
    <row r="89" spans="1:22" ht="28.5" customHeight="1">
      <c r="A89" s="22" t="s">
        <v>161</v>
      </c>
      <c r="B89" s="23" t="s">
        <v>162</v>
      </c>
      <c r="C89" s="24" t="s">
        <v>21</v>
      </c>
      <c r="D89" s="25">
        <f t="shared" si="3"/>
        <v>6</v>
      </c>
      <c r="E89" s="25">
        <v>6</v>
      </c>
      <c r="F89" s="25"/>
      <c r="G89" s="25">
        <v>0</v>
      </c>
      <c r="H89" s="25">
        <f>I89</f>
        <v>0</v>
      </c>
      <c r="I89" s="25"/>
      <c r="J89" s="32">
        <f t="shared" si="2"/>
        <v>0</v>
      </c>
      <c r="K89" s="26"/>
      <c r="L89" s="26"/>
      <c r="M89" s="26"/>
      <c r="N89" s="26"/>
      <c r="O89" s="26"/>
      <c r="P89" s="34"/>
      <c r="Q89" s="34"/>
      <c r="R89" s="34"/>
      <c r="S89" s="34"/>
      <c r="T89" s="34"/>
      <c r="U89" s="26"/>
      <c r="V89" s="27"/>
    </row>
    <row r="90" spans="1:22" ht="24" customHeight="1" hidden="1">
      <c r="A90" s="22" t="s">
        <v>163</v>
      </c>
      <c r="B90" s="23" t="s">
        <v>164</v>
      </c>
      <c r="C90" s="24" t="s">
        <v>21</v>
      </c>
      <c r="D90" s="25">
        <f t="shared" si="3"/>
        <v>0</v>
      </c>
      <c r="E90" s="25"/>
      <c r="F90" s="25"/>
      <c r="G90" s="25"/>
      <c r="H90" s="25"/>
      <c r="I90" s="25"/>
      <c r="J90" s="32">
        <f t="shared" si="2"/>
        <v>0</v>
      </c>
      <c r="K90" s="26"/>
      <c r="L90" s="26"/>
      <c r="M90" s="26"/>
      <c r="N90" s="26"/>
      <c r="O90" s="26"/>
      <c r="P90" s="34"/>
      <c r="Q90" s="34"/>
      <c r="R90" s="34"/>
      <c r="S90" s="34"/>
      <c r="T90" s="34"/>
      <c r="U90" s="26"/>
      <c r="V90" s="27"/>
    </row>
    <row r="91" spans="1:22" ht="24" customHeight="1">
      <c r="A91" s="22" t="s">
        <v>165</v>
      </c>
      <c r="B91" s="23" t="s">
        <v>166</v>
      </c>
      <c r="C91" s="24" t="s">
        <v>21</v>
      </c>
      <c r="D91" s="25">
        <f t="shared" si="3"/>
        <v>14038.902</v>
      </c>
      <c r="E91" s="25">
        <v>14038.902</v>
      </c>
      <c r="F91" s="25"/>
      <c r="G91" s="25">
        <f>H91</f>
        <v>17400</v>
      </c>
      <c r="H91" s="25">
        <v>17400</v>
      </c>
      <c r="I91" s="25"/>
      <c r="J91" s="32">
        <f t="shared" si="2"/>
        <v>5000</v>
      </c>
      <c r="K91" s="26">
        <v>5000</v>
      </c>
      <c r="L91" s="26"/>
      <c r="M91" s="26"/>
      <c r="N91" s="26"/>
      <c r="O91" s="26"/>
      <c r="P91" s="34">
        <f>Q91</f>
        <v>5000</v>
      </c>
      <c r="Q91" s="34">
        <v>5000</v>
      </c>
      <c r="R91" s="34"/>
      <c r="S91" s="34">
        <f>T91</f>
        <v>5000</v>
      </c>
      <c r="T91" s="34">
        <v>5000</v>
      </c>
      <c r="U91" s="26"/>
      <c r="V91" s="27"/>
    </row>
    <row r="92" spans="1:22" ht="36.75" customHeight="1">
      <c r="A92" s="22" t="s">
        <v>167</v>
      </c>
      <c r="B92" s="23" t="s">
        <v>168</v>
      </c>
      <c r="C92" s="24" t="s">
        <v>21</v>
      </c>
      <c r="D92" s="25">
        <f t="shared" si="3"/>
        <v>58265.202</v>
      </c>
      <c r="E92" s="25">
        <v>58265.202</v>
      </c>
      <c r="F92" s="25"/>
      <c r="G92" s="25">
        <f>H92</f>
        <v>40500</v>
      </c>
      <c r="H92" s="25">
        <v>40500</v>
      </c>
      <c r="I92" s="25"/>
      <c r="J92" s="26">
        <f>K92</f>
        <v>34500</v>
      </c>
      <c r="K92" s="26">
        <v>34500</v>
      </c>
      <c r="L92" s="26"/>
      <c r="M92" s="26"/>
      <c r="N92" s="26"/>
      <c r="O92" s="26"/>
      <c r="P92" s="34">
        <f>Q92</f>
        <v>25000</v>
      </c>
      <c r="Q92" s="34">
        <v>25000</v>
      </c>
      <c r="R92" s="34"/>
      <c r="S92" s="34">
        <f>T92</f>
        <v>20508</v>
      </c>
      <c r="T92" s="34">
        <v>20508</v>
      </c>
      <c r="U92" s="26"/>
      <c r="V92" s="27"/>
    </row>
    <row r="93" spans="1:22" s="15" customFormat="1" ht="50.25" customHeight="1">
      <c r="A93" s="16" t="s">
        <v>169</v>
      </c>
      <c r="B93" s="17" t="s">
        <v>170</v>
      </c>
      <c r="C93" s="18" t="s">
        <v>171</v>
      </c>
      <c r="D93" s="19">
        <f>E93</f>
        <v>4460</v>
      </c>
      <c r="E93" s="19">
        <f>E95</f>
        <v>4460</v>
      </c>
      <c r="F93" s="19"/>
      <c r="G93" s="19">
        <f>H93</f>
        <v>3200</v>
      </c>
      <c r="H93" s="19">
        <f>H95</f>
        <v>3200</v>
      </c>
      <c r="I93" s="19"/>
      <c r="J93" s="20">
        <f>K93</f>
        <v>2000</v>
      </c>
      <c r="K93" s="20">
        <f>K95</f>
        <v>2000</v>
      </c>
      <c r="L93" s="20"/>
      <c r="M93" s="20"/>
      <c r="N93" s="20"/>
      <c r="O93" s="20"/>
      <c r="P93" s="20">
        <f>Q93</f>
        <v>2000</v>
      </c>
      <c r="Q93" s="20">
        <f>Q95</f>
        <v>2000</v>
      </c>
      <c r="R93" s="20"/>
      <c r="S93" s="20">
        <f>T93</f>
        <v>1500</v>
      </c>
      <c r="T93" s="20">
        <f>T95</f>
        <v>1500</v>
      </c>
      <c r="U93" s="20"/>
      <c r="V93" s="21"/>
    </row>
    <row r="94" spans="1:22" ht="19.5" customHeight="1">
      <c r="A94" s="22"/>
      <c r="B94" s="23" t="s">
        <v>15</v>
      </c>
      <c r="C94" s="24"/>
      <c r="D94" s="25"/>
      <c r="E94" s="25"/>
      <c r="F94" s="25"/>
      <c r="G94" s="25"/>
      <c r="H94" s="25"/>
      <c r="I94" s="25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7"/>
    </row>
    <row r="95" spans="1:22" ht="45.75" customHeight="1">
      <c r="A95" s="22" t="s">
        <v>172</v>
      </c>
      <c r="B95" s="23" t="s">
        <v>173</v>
      </c>
      <c r="C95" s="24" t="s">
        <v>21</v>
      </c>
      <c r="D95" s="25">
        <f>E95</f>
        <v>4460</v>
      </c>
      <c r="E95" s="25">
        <v>4460</v>
      </c>
      <c r="F95" s="25"/>
      <c r="G95" s="25">
        <f>H95</f>
        <v>3200</v>
      </c>
      <c r="H95" s="25">
        <v>3200</v>
      </c>
      <c r="I95" s="25"/>
      <c r="J95" s="26">
        <f>K95</f>
        <v>2000</v>
      </c>
      <c r="K95" s="26">
        <v>2000</v>
      </c>
      <c r="L95" s="26"/>
      <c r="M95" s="26"/>
      <c r="N95" s="26"/>
      <c r="O95" s="26"/>
      <c r="P95" s="26">
        <f>Q95</f>
        <v>2000</v>
      </c>
      <c r="Q95" s="26">
        <v>2000</v>
      </c>
      <c r="R95" s="26"/>
      <c r="S95" s="26">
        <f>T95</f>
        <v>1500</v>
      </c>
      <c r="T95" s="26">
        <v>1500</v>
      </c>
      <c r="U95" s="26"/>
      <c r="V95" s="27"/>
    </row>
    <row r="96" spans="1:22" ht="38.25" customHeight="1" hidden="1">
      <c r="A96" s="22" t="s">
        <v>174</v>
      </c>
      <c r="B96" s="23" t="s">
        <v>175</v>
      </c>
      <c r="C96" s="24" t="s">
        <v>21</v>
      </c>
      <c r="D96" s="25"/>
      <c r="E96" s="25"/>
      <c r="F96" s="25"/>
      <c r="G96" s="25"/>
      <c r="H96" s="25"/>
      <c r="I96" s="25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7"/>
    </row>
    <row r="97" spans="1:22" s="15" customFormat="1" ht="50.25" customHeight="1" hidden="1">
      <c r="A97" s="16" t="s">
        <v>176</v>
      </c>
      <c r="B97" s="17" t="s">
        <v>177</v>
      </c>
      <c r="C97" s="18" t="s">
        <v>178</v>
      </c>
      <c r="D97" s="19"/>
      <c r="E97" s="19"/>
      <c r="F97" s="19"/>
      <c r="G97" s="19"/>
      <c r="H97" s="19"/>
      <c r="I97" s="19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1"/>
    </row>
    <row r="98" spans="1:22" ht="20.25" customHeight="1" hidden="1">
      <c r="A98" s="22"/>
      <c r="B98" s="23" t="s">
        <v>15</v>
      </c>
      <c r="C98" s="24"/>
      <c r="D98" s="25"/>
      <c r="E98" s="25"/>
      <c r="F98" s="25"/>
      <c r="G98" s="25"/>
      <c r="H98" s="25"/>
      <c r="I98" s="25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7"/>
    </row>
    <row r="99" spans="1:22" ht="73.5" hidden="1">
      <c r="A99" s="22" t="s">
        <v>179</v>
      </c>
      <c r="B99" s="23" t="s">
        <v>180</v>
      </c>
      <c r="C99" s="24" t="s">
        <v>21</v>
      </c>
      <c r="D99" s="25"/>
      <c r="E99" s="25"/>
      <c r="F99" s="25"/>
      <c r="G99" s="25"/>
      <c r="H99" s="25"/>
      <c r="I99" s="25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7"/>
    </row>
    <row r="100" spans="1:22" s="15" customFormat="1" ht="42.75" customHeight="1" hidden="1">
      <c r="A100" s="16" t="s">
        <v>181</v>
      </c>
      <c r="B100" s="17" t="s">
        <v>182</v>
      </c>
      <c r="C100" s="18" t="s">
        <v>183</v>
      </c>
      <c r="D100" s="19"/>
      <c r="E100" s="19"/>
      <c r="F100" s="19"/>
      <c r="G100" s="19"/>
      <c r="H100" s="19"/>
      <c r="I100" s="19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</row>
    <row r="101" spans="1:22" ht="20.25" customHeight="1" hidden="1">
      <c r="A101" s="22"/>
      <c r="B101" s="23" t="s">
        <v>15</v>
      </c>
      <c r="C101" s="24"/>
      <c r="D101" s="25"/>
      <c r="E101" s="25"/>
      <c r="F101" s="25"/>
      <c r="G101" s="25"/>
      <c r="H101" s="25"/>
      <c r="I101" s="25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7"/>
    </row>
    <row r="102" spans="1:22" ht="78.75" customHeight="1" hidden="1">
      <c r="A102" s="22" t="s">
        <v>184</v>
      </c>
      <c r="B102" s="23" t="s">
        <v>185</v>
      </c>
      <c r="C102" s="24"/>
      <c r="D102" s="25"/>
      <c r="E102" s="25"/>
      <c r="F102" s="25"/>
      <c r="G102" s="25"/>
      <c r="H102" s="25"/>
      <c r="I102" s="25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7"/>
    </row>
    <row r="103" spans="1:22" s="15" customFormat="1" ht="42" customHeight="1">
      <c r="A103" s="16" t="s">
        <v>186</v>
      </c>
      <c r="B103" s="17" t="s">
        <v>187</v>
      </c>
      <c r="C103" s="18" t="s">
        <v>188</v>
      </c>
      <c r="D103" s="19">
        <f>E103</f>
        <v>2115</v>
      </c>
      <c r="E103" s="19">
        <f>E107</f>
        <v>2115</v>
      </c>
      <c r="F103" s="19"/>
      <c r="G103" s="19">
        <f>H103</f>
        <v>1740</v>
      </c>
      <c r="H103" s="19">
        <f>H107</f>
        <v>1740</v>
      </c>
      <c r="I103" s="19"/>
      <c r="J103" s="20">
        <f>K103</f>
        <v>1045</v>
      </c>
      <c r="K103" s="20">
        <f>K107</f>
        <v>1045</v>
      </c>
      <c r="L103" s="20"/>
      <c r="M103" s="20"/>
      <c r="N103" s="20"/>
      <c r="O103" s="20"/>
      <c r="P103" s="20">
        <f>Q103</f>
        <v>1150</v>
      </c>
      <c r="Q103" s="20">
        <f>Q107</f>
        <v>1150</v>
      </c>
      <c r="R103" s="20"/>
      <c r="S103" s="20">
        <f>T103</f>
        <v>1300</v>
      </c>
      <c r="T103" s="20">
        <f>T107</f>
        <v>1300</v>
      </c>
      <c r="U103" s="20"/>
      <c r="V103" s="21"/>
    </row>
    <row r="104" spans="1:22" ht="12.75" customHeight="1">
      <c r="A104" s="22"/>
      <c r="B104" s="23" t="s">
        <v>15</v>
      </c>
      <c r="C104" s="24"/>
      <c r="D104" s="25"/>
      <c r="E104" s="25"/>
      <c r="F104" s="25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7"/>
    </row>
    <row r="105" spans="1:22" ht="26.25" customHeight="1">
      <c r="A105" s="22" t="s">
        <v>189</v>
      </c>
      <c r="B105" s="23" t="s">
        <v>190</v>
      </c>
      <c r="C105" s="24" t="s">
        <v>21</v>
      </c>
      <c r="D105" s="25"/>
      <c r="E105" s="25"/>
      <c r="F105" s="25"/>
      <c r="G105" s="25"/>
      <c r="H105" s="25"/>
      <c r="I105" s="25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7"/>
    </row>
    <row r="106" spans="1:22" ht="27" customHeight="1">
      <c r="A106" s="22" t="s">
        <v>191</v>
      </c>
      <c r="B106" s="23" t="s">
        <v>192</v>
      </c>
      <c r="C106" s="24" t="s">
        <v>21</v>
      </c>
      <c r="D106" s="25"/>
      <c r="E106" s="25"/>
      <c r="F106" s="25"/>
      <c r="G106" s="25"/>
      <c r="H106" s="25"/>
      <c r="I106" s="25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7"/>
    </row>
    <row r="107" spans="1:22" ht="39.75" customHeight="1" thickBot="1">
      <c r="A107" s="35" t="s">
        <v>193</v>
      </c>
      <c r="B107" s="36" t="s">
        <v>194</v>
      </c>
      <c r="C107" s="37" t="s">
        <v>21</v>
      </c>
      <c r="D107" s="38">
        <f>E107</f>
        <v>2115</v>
      </c>
      <c r="E107" s="38">
        <v>2115</v>
      </c>
      <c r="F107" s="38"/>
      <c r="G107" s="38">
        <f>H107</f>
        <v>1740</v>
      </c>
      <c r="H107" s="38">
        <v>1740</v>
      </c>
      <c r="I107" s="38"/>
      <c r="J107" s="39">
        <f>K107</f>
        <v>1045</v>
      </c>
      <c r="K107" s="39">
        <v>1045</v>
      </c>
      <c r="L107" s="39"/>
      <c r="M107" s="39"/>
      <c r="N107" s="39"/>
      <c r="O107" s="39"/>
      <c r="P107" s="39">
        <f>Q107</f>
        <v>1150</v>
      </c>
      <c r="Q107" s="39">
        <v>1150</v>
      </c>
      <c r="R107" s="39"/>
      <c r="S107" s="39">
        <f>T107</f>
        <v>1300</v>
      </c>
      <c r="T107" s="39">
        <v>1300</v>
      </c>
      <c r="U107" s="39"/>
      <c r="V107" s="40"/>
    </row>
    <row r="108" spans="1:21" ht="15">
      <c r="A108" s="41"/>
      <c r="B108" s="42"/>
      <c r="C108" s="41"/>
      <c r="D108" s="41"/>
      <c r="E108" s="41"/>
      <c r="F108" s="41"/>
      <c r="G108" s="41"/>
      <c r="H108" s="41"/>
      <c r="I108" s="41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5">
      <c r="A109" s="41"/>
      <c r="B109" s="42"/>
      <c r="C109" s="41"/>
      <c r="D109" s="41"/>
      <c r="E109" s="41"/>
      <c r="F109" s="41"/>
      <c r="G109" s="41"/>
      <c r="H109" s="41"/>
      <c r="I109" s="41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5">
      <c r="A110" s="41"/>
      <c r="B110" s="42"/>
      <c r="C110" s="41"/>
      <c r="D110" s="41"/>
      <c r="E110" s="41"/>
      <c r="F110" s="41"/>
      <c r="G110" s="41"/>
      <c r="H110" s="41"/>
      <c r="I110" s="41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</sheetData>
  <sheetProtection/>
  <mergeCells count="24">
    <mergeCell ref="S6:S7"/>
    <mergeCell ref="T6:U6"/>
    <mergeCell ref="V6:V7"/>
    <mergeCell ref="S5:U5"/>
    <mergeCell ref="A5:A7"/>
    <mergeCell ref="B5:B7"/>
    <mergeCell ref="C5:C7"/>
    <mergeCell ref="D5:F5"/>
    <mergeCell ref="G5:I5"/>
    <mergeCell ref="D6:D7"/>
    <mergeCell ref="E6:F6"/>
    <mergeCell ref="G6:G7"/>
    <mergeCell ref="H6:I6"/>
    <mergeCell ref="K6:L6"/>
    <mergeCell ref="M6:M7"/>
    <mergeCell ref="N6:O6"/>
    <mergeCell ref="P6:P7"/>
    <mergeCell ref="K1:L1"/>
    <mergeCell ref="J5:L5"/>
    <mergeCell ref="M5:O5"/>
    <mergeCell ref="P5:R5"/>
    <mergeCell ref="A3:L3"/>
    <mergeCell ref="J6:J7"/>
    <mergeCell ref="Q6:R6"/>
  </mergeCells>
  <printOptions/>
  <pageMargins left="0.45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8"/>
  <sheetViews>
    <sheetView tabSelected="1" zoomScalePageLayoutView="0" workbookViewId="0" topLeftCell="A1">
      <selection activeCell="E10" sqref="E10"/>
    </sheetView>
  </sheetViews>
  <sheetFormatPr defaultColWidth="7.8515625" defaultRowHeight="15"/>
  <cols>
    <col min="1" max="1" width="5.28125" style="43" customWidth="1"/>
    <col min="2" max="3" width="6.140625" style="43" customWidth="1"/>
    <col min="4" max="4" width="6.7109375" style="43" customWidth="1"/>
    <col min="5" max="5" width="44.421875" style="2" customWidth="1"/>
    <col min="6" max="8" width="9.7109375" style="2" customWidth="1"/>
    <col min="9" max="9" width="11.00390625" style="2" customWidth="1"/>
    <col min="10" max="10" width="9.7109375" style="2" customWidth="1"/>
    <col min="11" max="11" width="10.7109375" style="2" customWidth="1"/>
    <col min="12" max="12" width="11.28125" style="3" customWidth="1"/>
    <col min="13" max="13" width="11.421875" style="3" customWidth="1"/>
    <col min="14" max="14" width="10.57421875" style="3" customWidth="1"/>
    <col min="15" max="17" width="10.57421875" style="3" hidden="1" customWidth="1"/>
    <col min="18" max="18" width="10.57421875" style="3" customWidth="1"/>
    <col min="19" max="20" width="12.28125" style="3" customWidth="1"/>
    <col min="21" max="21" width="11.28125" style="3" customWidth="1"/>
    <col min="22" max="23" width="12.421875" style="3" customWidth="1"/>
    <col min="24" max="24" width="19.57421875" style="0" hidden="1" customWidth="1"/>
    <col min="25" max="16384" width="7.8515625" style="1" customWidth="1"/>
  </cols>
  <sheetData>
    <row r="1" spans="11:24" ht="23.25" customHeight="1">
      <c r="K1" s="81" t="s">
        <v>195</v>
      </c>
      <c r="L1" s="81"/>
      <c r="N1" s="4"/>
      <c r="O1" s="4"/>
      <c r="P1" s="4"/>
      <c r="Q1" s="4"/>
      <c r="T1" s="4"/>
      <c r="W1" s="1"/>
      <c r="X1" s="1"/>
    </row>
    <row r="2" spans="12:23" ht="12.75" customHeight="1"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11" s="80" customFormat="1" ht="43.5" customHeight="1">
      <c r="A3" s="103" t="s">
        <v>196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ht="20.25" customHeight="1" thickBot="1">
      <c r="X4" s="9" t="s">
        <v>3</v>
      </c>
    </row>
    <row r="5" spans="1:24" ht="19.5" customHeight="1">
      <c r="A5" s="98" t="s">
        <v>4</v>
      </c>
      <c r="B5" s="100" t="s">
        <v>197</v>
      </c>
      <c r="C5" s="100" t="s">
        <v>198</v>
      </c>
      <c r="D5" s="100" t="s">
        <v>199</v>
      </c>
      <c r="E5" s="101" t="s">
        <v>200</v>
      </c>
      <c r="F5" s="94" t="s">
        <v>7</v>
      </c>
      <c r="G5" s="94"/>
      <c r="H5" s="94"/>
      <c r="I5" s="94" t="s">
        <v>8</v>
      </c>
      <c r="J5" s="94"/>
      <c r="K5" s="94"/>
      <c r="L5" s="94" t="s">
        <v>9</v>
      </c>
      <c r="M5" s="94"/>
      <c r="N5" s="94"/>
      <c r="O5" s="91" t="s">
        <v>10</v>
      </c>
      <c r="P5" s="92"/>
      <c r="Q5" s="93"/>
      <c r="R5" s="94" t="s">
        <v>11</v>
      </c>
      <c r="S5" s="94"/>
      <c r="T5" s="94"/>
      <c r="U5" s="94" t="s">
        <v>12</v>
      </c>
      <c r="V5" s="94"/>
      <c r="W5" s="104"/>
      <c r="X5" s="10" t="s">
        <v>13</v>
      </c>
    </row>
    <row r="6" spans="1:24" ht="18" customHeight="1">
      <c r="A6" s="99"/>
      <c r="B6" s="82"/>
      <c r="C6" s="82"/>
      <c r="D6" s="82"/>
      <c r="E6" s="102"/>
      <c r="F6" s="105" t="s">
        <v>14</v>
      </c>
      <c r="G6" s="105" t="s">
        <v>15</v>
      </c>
      <c r="H6" s="105"/>
      <c r="I6" s="82" t="s">
        <v>14</v>
      </c>
      <c r="J6" s="82" t="s">
        <v>15</v>
      </c>
      <c r="K6" s="82"/>
      <c r="L6" s="82" t="s">
        <v>14</v>
      </c>
      <c r="M6" s="82" t="s">
        <v>15</v>
      </c>
      <c r="N6" s="82"/>
      <c r="O6" s="82" t="s">
        <v>14</v>
      </c>
      <c r="P6" s="82" t="s">
        <v>15</v>
      </c>
      <c r="Q6" s="82"/>
      <c r="R6" s="82" t="s">
        <v>14</v>
      </c>
      <c r="S6" s="82" t="s">
        <v>15</v>
      </c>
      <c r="T6" s="82"/>
      <c r="U6" s="82" t="s">
        <v>14</v>
      </c>
      <c r="V6" s="82" t="s">
        <v>15</v>
      </c>
      <c r="W6" s="106"/>
      <c r="X6" s="97" t="s">
        <v>16</v>
      </c>
    </row>
    <row r="7" spans="1:24" ht="42.75" customHeight="1">
      <c r="A7" s="99"/>
      <c r="B7" s="82"/>
      <c r="C7" s="82"/>
      <c r="D7" s="82"/>
      <c r="E7" s="102"/>
      <c r="F7" s="105"/>
      <c r="G7" s="44" t="s">
        <v>17</v>
      </c>
      <c r="H7" s="44" t="s">
        <v>18</v>
      </c>
      <c r="I7" s="82"/>
      <c r="J7" s="11" t="s">
        <v>17</v>
      </c>
      <c r="K7" s="11" t="s">
        <v>18</v>
      </c>
      <c r="L7" s="82"/>
      <c r="M7" s="11" t="s">
        <v>17</v>
      </c>
      <c r="N7" s="11" t="s">
        <v>18</v>
      </c>
      <c r="O7" s="82"/>
      <c r="P7" s="11" t="s">
        <v>17</v>
      </c>
      <c r="Q7" s="11" t="s">
        <v>18</v>
      </c>
      <c r="R7" s="82"/>
      <c r="S7" s="11" t="s">
        <v>17</v>
      </c>
      <c r="T7" s="11" t="s">
        <v>18</v>
      </c>
      <c r="U7" s="82"/>
      <c r="V7" s="11" t="s">
        <v>17</v>
      </c>
      <c r="W7" s="45" t="s">
        <v>18</v>
      </c>
      <c r="X7" s="97"/>
    </row>
    <row r="8" spans="1:24" s="48" customFormat="1" ht="20.2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46">
        <v>6</v>
      </c>
      <c r="G8" s="46">
        <v>7</v>
      </c>
      <c r="H8" s="46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  <c r="R8" s="13">
        <v>18</v>
      </c>
      <c r="S8" s="13">
        <v>19</v>
      </c>
      <c r="T8" s="13">
        <v>20</v>
      </c>
      <c r="U8" s="13">
        <v>21</v>
      </c>
      <c r="V8" s="13">
        <v>22</v>
      </c>
      <c r="W8" s="47">
        <v>23</v>
      </c>
      <c r="X8" s="14">
        <v>24</v>
      </c>
    </row>
    <row r="9" spans="1:256" s="15" customFormat="1" ht="21.75" customHeight="1">
      <c r="A9" s="12" t="s">
        <v>21</v>
      </c>
      <c r="B9" s="13" t="s">
        <v>21</v>
      </c>
      <c r="C9" s="13" t="s">
        <v>21</v>
      </c>
      <c r="D9" s="13" t="s">
        <v>21</v>
      </c>
      <c r="E9" s="49" t="s">
        <v>201</v>
      </c>
      <c r="F9" s="50">
        <f>G9+H9</f>
        <v>537738.3309999999</v>
      </c>
      <c r="G9" s="50">
        <f>(G10+G42+G66+G83+G105+G133+G150)</f>
        <v>345726.08499999996</v>
      </c>
      <c r="H9" s="50">
        <f>(H10+H42+H66+H83+H105+H133+H150)</f>
        <v>192012.24599999993</v>
      </c>
      <c r="I9" s="50">
        <f>J9+K9</f>
        <v>1520059.5</v>
      </c>
      <c r="J9" s="50">
        <f>J10+J25+J33+J42+J66+J83+J97+J105+J133+J150+J164</f>
        <v>503062</v>
      </c>
      <c r="K9" s="50">
        <f>K10+K25+K33+K42+K66+K83+K97+K105+K130+K133+K150+K164</f>
        <v>1016997.5</v>
      </c>
      <c r="L9" s="50">
        <f>M9+N9</f>
        <v>991204</v>
      </c>
      <c r="M9" s="50">
        <f>M10+M25+M33+M42+M66+M83+M97+M105+M133+M150+M164</f>
        <v>521017</v>
      </c>
      <c r="N9" s="50">
        <f>N10+N25+N33+N42+N66+N83+N97+N105+N130+N133+N150+N164</f>
        <v>470187</v>
      </c>
      <c r="O9" s="32"/>
      <c r="P9" s="32"/>
      <c r="Q9" s="32"/>
      <c r="R9" s="50">
        <f>S9+T9</f>
        <v>692337</v>
      </c>
      <c r="S9" s="50">
        <f>S10+S25+S33+S42+S66+S83+S97+S105+S133+S150+S164</f>
        <v>538457</v>
      </c>
      <c r="T9" s="50">
        <f>T10+T25+T33+T42+T66+T83+T97+T105+T130+T133+T150+T164</f>
        <v>153880</v>
      </c>
      <c r="U9" s="50">
        <f>V9+W9</f>
        <v>552365</v>
      </c>
      <c r="V9" s="50">
        <f>V10+V25+V33+V42+V66+V83+V97+V105+V133+V150+V164</f>
        <v>543365</v>
      </c>
      <c r="W9" s="50">
        <f>W10+W25+W33+W42+W66+W83+W97+W105+W130+W133+W150+W164</f>
        <v>9000</v>
      </c>
      <c r="X9" s="21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s="15" customFormat="1" ht="23.25" customHeight="1">
      <c r="A10" s="12" t="s">
        <v>202</v>
      </c>
      <c r="B10" s="13" t="s">
        <v>203</v>
      </c>
      <c r="C10" s="13" t="s">
        <v>204</v>
      </c>
      <c r="D10" s="13" t="s">
        <v>204</v>
      </c>
      <c r="E10" s="49" t="s">
        <v>205</v>
      </c>
      <c r="F10" s="50">
        <f>G10+H10</f>
        <v>104709.991</v>
      </c>
      <c r="G10" s="50">
        <f>G12+G16+G22</f>
        <v>101204.33099999999</v>
      </c>
      <c r="H10" s="50">
        <f>H12</f>
        <v>3505.66</v>
      </c>
      <c r="I10" s="50">
        <f>J10+K10</f>
        <v>161690.55</v>
      </c>
      <c r="J10" s="50">
        <f>J12+J16+J22</f>
        <v>130472.25</v>
      </c>
      <c r="K10" s="50">
        <f>K12</f>
        <v>31218.3</v>
      </c>
      <c r="L10" s="50">
        <f>M10+N10</f>
        <v>168461.4</v>
      </c>
      <c r="M10" s="50">
        <f>M12+M16+M22</f>
        <v>133461.4</v>
      </c>
      <c r="N10" s="50">
        <f>N12</f>
        <v>35000</v>
      </c>
      <c r="O10" s="32"/>
      <c r="P10" s="32"/>
      <c r="Q10" s="32"/>
      <c r="R10" s="50">
        <f>S10+T10</f>
        <v>141650</v>
      </c>
      <c r="S10" s="50">
        <f>S12+S16+S22</f>
        <v>136650</v>
      </c>
      <c r="T10" s="50">
        <f>T12</f>
        <v>5000</v>
      </c>
      <c r="U10" s="50">
        <f>V10+W10</f>
        <v>145500</v>
      </c>
      <c r="V10" s="50">
        <f>V12+V16+V22</f>
        <v>138500</v>
      </c>
      <c r="W10" s="50">
        <f>W12</f>
        <v>7000</v>
      </c>
      <c r="X10" s="27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4" ht="12.75" customHeight="1">
      <c r="A11" s="51"/>
      <c r="B11" s="52"/>
      <c r="C11" s="52"/>
      <c r="D11" s="52"/>
      <c r="E11" s="23" t="s">
        <v>15</v>
      </c>
      <c r="F11" s="53"/>
      <c r="G11" s="53"/>
      <c r="H11" s="53"/>
      <c r="I11" s="53"/>
      <c r="J11" s="53"/>
      <c r="K11" s="53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54"/>
      <c r="X11" s="21"/>
    </row>
    <row r="12" spans="1:24" ht="45" customHeight="1">
      <c r="A12" s="51" t="s">
        <v>206</v>
      </c>
      <c r="B12" s="52" t="s">
        <v>203</v>
      </c>
      <c r="C12" s="52" t="s">
        <v>207</v>
      </c>
      <c r="D12" s="52" t="s">
        <v>204</v>
      </c>
      <c r="E12" s="55" t="s">
        <v>208</v>
      </c>
      <c r="F12" s="50">
        <f>G12+H12</f>
        <v>100377.761</v>
      </c>
      <c r="G12" s="56">
        <f>G14</f>
        <v>96872.101</v>
      </c>
      <c r="H12" s="56">
        <f>H14</f>
        <v>3505.66</v>
      </c>
      <c r="I12" s="56">
        <f>J12+K12</f>
        <v>153334.4</v>
      </c>
      <c r="J12" s="56">
        <f>J14</f>
        <v>122116.1</v>
      </c>
      <c r="K12" s="56">
        <f>K14</f>
        <v>31218.3</v>
      </c>
      <c r="L12" s="32">
        <f>M12+N12</f>
        <v>159861.4</v>
      </c>
      <c r="M12" s="32">
        <f>M14</f>
        <v>124861.4</v>
      </c>
      <c r="N12" s="32">
        <f>N14</f>
        <v>35000</v>
      </c>
      <c r="O12" s="32"/>
      <c r="P12" s="32"/>
      <c r="Q12" s="32"/>
      <c r="R12" s="32">
        <f>S12+T12</f>
        <v>131000</v>
      </c>
      <c r="S12" s="32">
        <f>S14</f>
        <v>126000</v>
      </c>
      <c r="T12" s="32">
        <f>T14</f>
        <v>5000</v>
      </c>
      <c r="U12" s="32">
        <f>V12+W12</f>
        <v>133000</v>
      </c>
      <c r="V12" s="32">
        <f>V14</f>
        <v>126000</v>
      </c>
      <c r="W12" s="54">
        <f>W14</f>
        <v>7000</v>
      </c>
      <c r="X12" s="27"/>
    </row>
    <row r="13" spans="1:24" ht="12.75" customHeight="1">
      <c r="A13" s="51"/>
      <c r="B13" s="52"/>
      <c r="C13" s="52"/>
      <c r="D13" s="52"/>
      <c r="E13" s="23" t="s">
        <v>209</v>
      </c>
      <c r="F13" s="53"/>
      <c r="G13" s="53"/>
      <c r="H13" s="53"/>
      <c r="I13" s="53"/>
      <c r="J13" s="53"/>
      <c r="K13" s="53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57"/>
      <c r="X13" s="21"/>
    </row>
    <row r="14" spans="1:24" ht="22.5" customHeight="1">
      <c r="A14" s="51" t="s">
        <v>210</v>
      </c>
      <c r="B14" s="52" t="s">
        <v>203</v>
      </c>
      <c r="C14" s="52" t="s">
        <v>207</v>
      </c>
      <c r="D14" s="52" t="s">
        <v>207</v>
      </c>
      <c r="E14" s="29" t="s">
        <v>211</v>
      </c>
      <c r="F14" s="53">
        <f>G14+H14</f>
        <v>100377.761</v>
      </c>
      <c r="G14" s="53">
        <v>96872.101</v>
      </c>
      <c r="H14" s="53">
        <v>3505.66</v>
      </c>
      <c r="I14" s="53">
        <f>J14+K14</f>
        <v>153334.4</v>
      </c>
      <c r="J14" s="53">
        <v>122116.1</v>
      </c>
      <c r="K14" s="53">
        <v>31218.3</v>
      </c>
      <c r="L14" s="26">
        <f>M14+N14</f>
        <v>159861.4</v>
      </c>
      <c r="M14" s="26">
        <v>124861.4</v>
      </c>
      <c r="N14" s="26">
        <v>35000</v>
      </c>
      <c r="O14" s="26"/>
      <c r="P14" s="26"/>
      <c r="Q14" s="26"/>
      <c r="R14" s="26">
        <f>S14+T14</f>
        <v>131000</v>
      </c>
      <c r="S14" s="26">
        <v>126000</v>
      </c>
      <c r="T14" s="26">
        <v>5000</v>
      </c>
      <c r="U14" s="26">
        <f>V14+W14</f>
        <v>133000</v>
      </c>
      <c r="V14" s="26">
        <v>126000</v>
      </c>
      <c r="W14" s="58">
        <v>7000</v>
      </c>
      <c r="X14" s="27"/>
    </row>
    <row r="15" spans="1:24" ht="12.75" customHeight="1" hidden="1">
      <c r="A15" s="51" t="s">
        <v>212</v>
      </c>
      <c r="B15" s="52" t="s">
        <v>203</v>
      </c>
      <c r="C15" s="52" t="s">
        <v>207</v>
      </c>
      <c r="D15" s="52" t="s">
        <v>213</v>
      </c>
      <c r="E15" s="29" t="s">
        <v>214</v>
      </c>
      <c r="F15" s="53"/>
      <c r="G15" s="53"/>
      <c r="H15" s="53"/>
      <c r="I15" s="53"/>
      <c r="J15" s="53"/>
      <c r="K15" s="53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54"/>
      <c r="X15" s="21"/>
    </row>
    <row r="16" spans="1:256" s="15" customFormat="1" ht="27.75" customHeight="1">
      <c r="A16" s="12" t="s">
        <v>215</v>
      </c>
      <c r="B16" s="13" t="s">
        <v>203</v>
      </c>
      <c r="C16" s="13" t="s">
        <v>213</v>
      </c>
      <c r="D16" s="13" t="s">
        <v>204</v>
      </c>
      <c r="E16" s="59" t="s">
        <v>216</v>
      </c>
      <c r="F16" s="56">
        <f>G16</f>
        <v>2081.2</v>
      </c>
      <c r="G16" s="56">
        <f>G18</f>
        <v>2081.2</v>
      </c>
      <c r="H16" s="56">
        <f>H18</f>
        <v>0</v>
      </c>
      <c r="I16" s="56">
        <f>I18</f>
        <v>3261.15</v>
      </c>
      <c r="J16" s="56">
        <f>J18</f>
        <v>3261.15</v>
      </c>
      <c r="K16" s="56">
        <f>K18</f>
        <v>0</v>
      </c>
      <c r="L16" s="20">
        <f>M16</f>
        <v>2850</v>
      </c>
      <c r="M16" s="20">
        <f>M18</f>
        <v>2850</v>
      </c>
      <c r="N16" s="32"/>
      <c r="O16" s="32"/>
      <c r="P16" s="32"/>
      <c r="Q16" s="32"/>
      <c r="R16" s="32">
        <f>S16</f>
        <v>4300</v>
      </c>
      <c r="S16" s="32">
        <f>S18</f>
        <v>4300</v>
      </c>
      <c r="T16" s="32"/>
      <c r="U16" s="32">
        <f>V16</f>
        <v>5350</v>
      </c>
      <c r="V16" s="32">
        <f>V18</f>
        <v>5350</v>
      </c>
      <c r="W16" s="54"/>
      <c r="X16" s="21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4" ht="12.75" customHeight="1">
      <c r="A17" s="51"/>
      <c r="B17" s="52"/>
      <c r="C17" s="52"/>
      <c r="D17" s="52"/>
      <c r="E17" s="23" t="s">
        <v>209</v>
      </c>
      <c r="F17" s="53"/>
      <c r="G17" s="53"/>
      <c r="H17" s="53"/>
      <c r="I17" s="53"/>
      <c r="J17" s="53"/>
      <c r="K17" s="53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58"/>
      <c r="X17" s="21"/>
    </row>
    <row r="18" spans="1:24" ht="27" customHeight="1">
      <c r="A18" s="51" t="s">
        <v>217</v>
      </c>
      <c r="B18" s="52" t="s">
        <v>203</v>
      </c>
      <c r="C18" s="52" t="s">
        <v>213</v>
      </c>
      <c r="D18" s="52">
        <v>3</v>
      </c>
      <c r="E18" s="29" t="s">
        <v>218</v>
      </c>
      <c r="F18" s="53">
        <f>G18</f>
        <v>2081.2</v>
      </c>
      <c r="G18" s="53">
        <v>2081.2</v>
      </c>
      <c r="H18" s="53">
        <v>0</v>
      </c>
      <c r="I18" s="53">
        <f>J18</f>
        <v>3261.15</v>
      </c>
      <c r="J18" s="53">
        <v>3261.15</v>
      </c>
      <c r="K18" s="53">
        <v>0</v>
      </c>
      <c r="L18" s="34">
        <f>M18</f>
        <v>2850</v>
      </c>
      <c r="M18" s="34">
        <v>2850</v>
      </c>
      <c r="N18" s="34"/>
      <c r="O18" s="34"/>
      <c r="P18" s="34"/>
      <c r="Q18" s="34"/>
      <c r="R18" s="34">
        <f>S18</f>
        <v>4300</v>
      </c>
      <c r="S18" s="34">
        <v>4300</v>
      </c>
      <c r="T18" s="34"/>
      <c r="U18" s="34">
        <f>V18</f>
        <v>5350</v>
      </c>
      <c r="V18" s="34">
        <v>5350</v>
      </c>
      <c r="W18" s="58"/>
      <c r="X18" s="21"/>
    </row>
    <row r="19" spans="1:24" ht="42" customHeight="1" hidden="1">
      <c r="A19" s="51" t="s">
        <v>219</v>
      </c>
      <c r="B19" s="52" t="s">
        <v>203</v>
      </c>
      <c r="C19" s="52" t="s">
        <v>220</v>
      </c>
      <c r="D19" s="52" t="s">
        <v>204</v>
      </c>
      <c r="E19" s="55" t="s">
        <v>221</v>
      </c>
      <c r="F19" s="56"/>
      <c r="G19" s="56"/>
      <c r="H19" s="56"/>
      <c r="I19" s="56"/>
      <c r="J19" s="56"/>
      <c r="K19" s="56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58"/>
      <c r="X19" s="27"/>
    </row>
    <row r="20" spans="1:24" ht="12.75" customHeight="1" hidden="1">
      <c r="A20" s="51"/>
      <c r="B20" s="52"/>
      <c r="C20" s="52"/>
      <c r="D20" s="52"/>
      <c r="E20" s="23" t="s">
        <v>209</v>
      </c>
      <c r="F20" s="53"/>
      <c r="G20" s="53"/>
      <c r="H20" s="53"/>
      <c r="I20" s="53"/>
      <c r="J20" s="53"/>
      <c r="K20" s="5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58"/>
      <c r="X20" s="21"/>
    </row>
    <row r="21" spans="1:24" ht="30" customHeight="1" hidden="1">
      <c r="A21" s="51" t="s">
        <v>222</v>
      </c>
      <c r="B21" s="52" t="s">
        <v>203</v>
      </c>
      <c r="C21" s="52" t="s">
        <v>220</v>
      </c>
      <c r="D21" s="52" t="s">
        <v>207</v>
      </c>
      <c r="E21" s="29" t="s">
        <v>221</v>
      </c>
      <c r="F21" s="53"/>
      <c r="G21" s="53"/>
      <c r="H21" s="53"/>
      <c r="I21" s="53"/>
      <c r="J21" s="53"/>
      <c r="K21" s="5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58"/>
      <c r="X21" s="21"/>
    </row>
    <row r="22" spans="1:24" ht="28.5" customHeight="1">
      <c r="A22" s="51" t="s">
        <v>223</v>
      </c>
      <c r="B22" s="52" t="s">
        <v>203</v>
      </c>
      <c r="C22" s="52" t="s">
        <v>224</v>
      </c>
      <c r="D22" s="52" t="s">
        <v>204</v>
      </c>
      <c r="E22" s="55" t="s">
        <v>225</v>
      </c>
      <c r="F22" s="56">
        <f>G22</f>
        <v>2251.03</v>
      </c>
      <c r="G22" s="56">
        <f>G24</f>
        <v>2251.03</v>
      </c>
      <c r="H22" s="56">
        <f>H24</f>
        <v>0</v>
      </c>
      <c r="I22" s="56">
        <f>I24</f>
        <v>5095</v>
      </c>
      <c r="J22" s="56">
        <f>J24</f>
        <v>5095</v>
      </c>
      <c r="K22" s="56">
        <f>K24</f>
        <v>0</v>
      </c>
      <c r="L22" s="34">
        <f>M22</f>
        <v>5750</v>
      </c>
      <c r="M22" s="34">
        <f>M24</f>
        <v>5750</v>
      </c>
      <c r="N22" s="34"/>
      <c r="O22" s="34"/>
      <c r="P22" s="34"/>
      <c r="Q22" s="34"/>
      <c r="R22" s="34">
        <f>S22</f>
        <v>6350</v>
      </c>
      <c r="S22" s="33">
        <f>S24</f>
        <v>6350</v>
      </c>
      <c r="T22" s="33"/>
      <c r="U22" s="33">
        <f>V22</f>
        <v>7150</v>
      </c>
      <c r="V22" s="33">
        <f>V24</f>
        <v>7150</v>
      </c>
      <c r="W22" s="58"/>
      <c r="X22" s="27"/>
    </row>
    <row r="23" spans="1:24" ht="12.75" customHeight="1">
      <c r="A23" s="51"/>
      <c r="B23" s="52"/>
      <c r="C23" s="52"/>
      <c r="D23" s="52"/>
      <c r="E23" s="23" t="s">
        <v>209</v>
      </c>
      <c r="F23" s="53"/>
      <c r="G23" s="53"/>
      <c r="H23" s="53"/>
      <c r="I23" s="53"/>
      <c r="J23" s="53"/>
      <c r="K23" s="53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58"/>
      <c r="X23" s="27"/>
    </row>
    <row r="24" spans="1:24" ht="30.75" customHeight="1">
      <c r="A24" s="51" t="s">
        <v>226</v>
      </c>
      <c r="B24" s="52" t="s">
        <v>203</v>
      </c>
      <c r="C24" s="52" t="s">
        <v>224</v>
      </c>
      <c r="D24" s="52" t="s">
        <v>207</v>
      </c>
      <c r="E24" s="29" t="s">
        <v>225</v>
      </c>
      <c r="F24" s="53">
        <f>G24</f>
        <v>2251.03</v>
      </c>
      <c r="G24" s="53">
        <v>2251.03</v>
      </c>
      <c r="H24" s="53">
        <v>0</v>
      </c>
      <c r="I24" s="53">
        <f>J24</f>
        <v>5095</v>
      </c>
      <c r="J24" s="53">
        <v>5095</v>
      </c>
      <c r="K24" s="53">
        <v>0</v>
      </c>
      <c r="L24" s="33">
        <f>M24</f>
        <v>5750</v>
      </c>
      <c r="M24" s="33">
        <v>5750</v>
      </c>
      <c r="N24" s="34"/>
      <c r="O24" s="34"/>
      <c r="P24" s="34"/>
      <c r="Q24" s="34"/>
      <c r="R24" s="34">
        <f>S24</f>
        <v>6350</v>
      </c>
      <c r="S24" s="33">
        <v>6350</v>
      </c>
      <c r="T24" s="33"/>
      <c r="U24" s="33">
        <f>V24</f>
        <v>7150</v>
      </c>
      <c r="V24" s="33">
        <v>7150</v>
      </c>
      <c r="W24" s="58"/>
      <c r="X24" s="27"/>
    </row>
    <row r="25" spans="1:24" ht="12.75" customHeight="1">
      <c r="A25" s="51" t="s">
        <v>227</v>
      </c>
      <c r="B25" s="52" t="s">
        <v>228</v>
      </c>
      <c r="C25" s="52" t="s">
        <v>204</v>
      </c>
      <c r="D25" s="52" t="s">
        <v>204</v>
      </c>
      <c r="E25" s="55" t="s">
        <v>229</v>
      </c>
      <c r="F25" s="56">
        <f>F27</f>
        <v>0</v>
      </c>
      <c r="G25" s="56">
        <f>G27</f>
        <v>0</v>
      </c>
      <c r="H25" s="56">
        <f>H27</f>
        <v>0</v>
      </c>
      <c r="I25" s="56">
        <f>J25</f>
        <v>1600</v>
      </c>
      <c r="J25" s="56">
        <f>J27+J30</f>
        <v>1600</v>
      </c>
      <c r="K25" s="56">
        <f>K27</f>
        <v>0</v>
      </c>
      <c r="L25" s="33">
        <f>M25</f>
        <v>2200</v>
      </c>
      <c r="M25" s="33">
        <f>M27+M30</f>
        <v>2200</v>
      </c>
      <c r="N25" s="26"/>
      <c r="O25" s="26"/>
      <c r="P25" s="26"/>
      <c r="Q25" s="26"/>
      <c r="R25" s="60">
        <f>S25</f>
        <v>2400</v>
      </c>
      <c r="S25" s="60">
        <f>S27+R30</f>
        <v>2400</v>
      </c>
      <c r="T25" s="60"/>
      <c r="U25" s="60">
        <f>V25</f>
        <v>2700</v>
      </c>
      <c r="V25" s="60">
        <f>V27+V30</f>
        <v>2700</v>
      </c>
      <c r="W25" s="58"/>
      <c r="X25" s="27"/>
    </row>
    <row r="26" spans="1:24" ht="12.75" customHeight="1">
      <c r="A26" s="51"/>
      <c r="B26" s="52"/>
      <c r="C26" s="52"/>
      <c r="D26" s="52"/>
      <c r="E26" s="23" t="s">
        <v>15</v>
      </c>
      <c r="F26" s="53"/>
      <c r="G26" s="53"/>
      <c r="H26" s="53"/>
      <c r="I26" s="53"/>
      <c r="J26" s="53"/>
      <c r="K26" s="53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58"/>
      <c r="X26" s="27"/>
    </row>
    <row r="27" spans="1:24" ht="25.5" customHeight="1">
      <c r="A27" s="51" t="s">
        <v>230</v>
      </c>
      <c r="B27" s="52" t="s">
        <v>228</v>
      </c>
      <c r="C27" s="52" t="s">
        <v>231</v>
      </c>
      <c r="D27" s="52" t="s">
        <v>204</v>
      </c>
      <c r="E27" s="55" t="s">
        <v>232</v>
      </c>
      <c r="F27" s="56">
        <f>G27+H27</f>
        <v>0</v>
      </c>
      <c r="G27" s="56">
        <f>H27</f>
        <v>0</v>
      </c>
      <c r="H27" s="56">
        <f>H29</f>
        <v>0</v>
      </c>
      <c r="I27" s="56">
        <f>J27</f>
        <v>1100</v>
      </c>
      <c r="J27" s="56">
        <f>J29</f>
        <v>1100</v>
      </c>
      <c r="K27" s="56">
        <v>0</v>
      </c>
      <c r="L27" s="33">
        <f>M27</f>
        <v>1500</v>
      </c>
      <c r="M27" s="33">
        <v>1500</v>
      </c>
      <c r="N27" s="26"/>
      <c r="O27" s="26"/>
      <c r="P27" s="26"/>
      <c r="Q27" s="26"/>
      <c r="R27" s="60">
        <f>S27</f>
        <v>1500</v>
      </c>
      <c r="S27" s="60">
        <f>S29</f>
        <v>1500</v>
      </c>
      <c r="T27" s="60"/>
      <c r="U27" s="60">
        <f>V27</f>
        <v>1600</v>
      </c>
      <c r="V27" s="60">
        <f>V29</f>
        <v>1600</v>
      </c>
      <c r="W27" s="58"/>
      <c r="X27" s="27"/>
    </row>
    <row r="28" spans="1:24" ht="12.75" customHeight="1">
      <c r="A28" s="51"/>
      <c r="B28" s="52"/>
      <c r="C28" s="52"/>
      <c r="D28" s="52"/>
      <c r="E28" s="23" t="s">
        <v>209</v>
      </c>
      <c r="F28" s="53"/>
      <c r="G28" s="53"/>
      <c r="H28" s="53"/>
      <c r="I28" s="53"/>
      <c r="J28" s="53"/>
      <c r="K28" s="5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58"/>
      <c r="X28" s="27"/>
    </row>
    <row r="29" spans="1:24" ht="25.5" customHeight="1">
      <c r="A29" s="51" t="s">
        <v>233</v>
      </c>
      <c r="B29" s="52" t="s">
        <v>228</v>
      </c>
      <c r="C29" s="52" t="s">
        <v>231</v>
      </c>
      <c r="D29" s="52" t="s">
        <v>207</v>
      </c>
      <c r="E29" s="29" t="s">
        <v>232</v>
      </c>
      <c r="F29" s="53">
        <v>0</v>
      </c>
      <c r="G29" s="53">
        <v>0</v>
      </c>
      <c r="H29" s="53">
        <v>0</v>
      </c>
      <c r="I29" s="53">
        <f>J29</f>
        <v>1100</v>
      </c>
      <c r="J29" s="53">
        <v>1100</v>
      </c>
      <c r="K29" s="53">
        <f>K30</f>
        <v>0</v>
      </c>
      <c r="L29" s="34">
        <f>M29</f>
        <v>1500</v>
      </c>
      <c r="M29" s="34">
        <v>1500</v>
      </c>
      <c r="N29" s="26"/>
      <c r="O29" s="26"/>
      <c r="P29" s="26"/>
      <c r="Q29" s="26"/>
      <c r="R29" s="26">
        <f>S29</f>
        <v>1500</v>
      </c>
      <c r="S29" s="26">
        <v>1500</v>
      </c>
      <c r="T29" s="26"/>
      <c r="U29" s="26">
        <f>V29</f>
        <v>1600</v>
      </c>
      <c r="V29" s="26">
        <v>1600</v>
      </c>
      <c r="W29" s="58"/>
      <c r="X29" s="27"/>
    </row>
    <row r="30" spans="1:24" ht="30" customHeight="1">
      <c r="A30" s="51" t="s">
        <v>234</v>
      </c>
      <c r="B30" s="52" t="s">
        <v>228</v>
      </c>
      <c r="C30" s="52" t="s">
        <v>220</v>
      </c>
      <c r="D30" s="52" t="s">
        <v>204</v>
      </c>
      <c r="E30" s="59" t="s">
        <v>235</v>
      </c>
      <c r="F30" s="56">
        <f>F32</f>
        <v>0</v>
      </c>
      <c r="G30" s="56">
        <f>G32</f>
        <v>0</v>
      </c>
      <c r="H30" s="56">
        <f>H32</f>
        <v>0</v>
      </c>
      <c r="I30" s="56">
        <f>J30</f>
        <v>500</v>
      </c>
      <c r="J30" s="56">
        <f>J32</f>
        <v>500</v>
      </c>
      <c r="K30" s="56">
        <f>K32</f>
        <v>0</v>
      </c>
      <c r="L30" s="33">
        <f>M30</f>
        <v>700</v>
      </c>
      <c r="M30" s="33">
        <f>M32</f>
        <v>700</v>
      </c>
      <c r="N30" s="26"/>
      <c r="O30" s="26"/>
      <c r="P30" s="26"/>
      <c r="Q30" s="26"/>
      <c r="R30" s="60">
        <f>R32</f>
        <v>900</v>
      </c>
      <c r="S30" s="60">
        <f>S32</f>
        <v>900</v>
      </c>
      <c r="T30" s="60"/>
      <c r="U30" s="60">
        <f>U32</f>
        <v>1100</v>
      </c>
      <c r="V30" s="60">
        <f>V32</f>
        <v>1100</v>
      </c>
      <c r="W30" s="58"/>
      <c r="X30" s="27"/>
    </row>
    <row r="31" spans="1:24" ht="12.75" customHeight="1">
      <c r="A31" s="51"/>
      <c r="B31" s="52"/>
      <c r="C31" s="52"/>
      <c r="D31" s="52"/>
      <c r="E31" s="23" t="s">
        <v>209</v>
      </c>
      <c r="F31" s="53"/>
      <c r="G31" s="53"/>
      <c r="H31" s="53"/>
      <c r="I31" s="53"/>
      <c r="J31" s="53"/>
      <c r="K31" s="5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58"/>
      <c r="X31" s="27"/>
    </row>
    <row r="32" spans="1:24" ht="20.25" customHeight="1">
      <c r="A32" s="51" t="s">
        <v>236</v>
      </c>
      <c r="B32" s="52" t="s">
        <v>228</v>
      </c>
      <c r="C32" s="52" t="s">
        <v>220</v>
      </c>
      <c r="D32" s="52" t="s">
        <v>207</v>
      </c>
      <c r="E32" s="29" t="s">
        <v>235</v>
      </c>
      <c r="F32" s="53">
        <f>F35</f>
        <v>0</v>
      </c>
      <c r="G32" s="53">
        <f>G35</f>
        <v>0</v>
      </c>
      <c r="H32" s="53">
        <v>0</v>
      </c>
      <c r="I32" s="53">
        <f>J32</f>
        <v>500</v>
      </c>
      <c r="J32" s="53">
        <v>500</v>
      </c>
      <c r="K32" s="53">
        <v>0</v>
      </c>
      <c r="L32" s="32">
        <f>M32</f>
        <v>700</v>
      </c>
      <c r="M32" s="32">
        <v>700</v>
      </c>
      <c r="N32" s="20"/>
      <c r="O32" s="20"/>
      <c r="P32" s="20"/>
      <c r="Q32" s="20"/>
      <c r="R32" s="32">
        <f>S32</f>
        <v>900</v>
      </c>
      <c r="S32" s="32">
        <v>900</v>
      </c>
      <c r="T32" s="32"/>
      <c r="U32" s="32">
        <f>V32</f>
        <v>1100</v>
      </c>
      <c r="V32" s="32">
        <v>1100</v>
      </c>
      <c r="W32" s="57"/>
      <c r="X32" s="27"/>
    </row>
    <row r="33" spans="1:24" ht="24" customHeight="1">
      <c r="A33" s="51">
        <v>2300</v>
      </c>
      <c r="B33" s="52" t="s">
        <v>237</v>
      </c>
      <c r="C33" s="52">
        <v>0</v>
      </c>
      <c r="D33" s="52">
        <v>0</v>
      </c>
      <c r="E33" s="55" t="s">
        <v>238</v>
      </c>
      <c r="F33" s="53">
        <f>F35</f>
        <v>0</v>
      </c>
      <c r="G33" s="53">
        <f>G35</f>
        <v>0</v>
      </c>
      <c r="H33" s="53">
        <f>H35</f>
        <v>0</v>
      </c>
      <c r="I33" s="50">
        <f>J33</f>
        <v>1410</v>
      </c>
      <c r="J33" s="50">
        <f>J37+J38</f>
        <v>1410</v>
      </c>
      <c r="K33" s="53"/>
      <c r="L33" s="20">
        <f>M33</f>
        <v>1460</v>
      </c>
      <c r="M33" s="20">
        <f>M35+M38</f>
        <v>1460</v>
      </c>
      <c r="N33" s="20"/>
      <c r="O33" s="20"/>
      <c r="P33" s="20"/>
      <c r="Q33" s="20"/>
      <c r="R33" s="20"/>
      <c r="S33" s="20">
        <f>S35+S38</f>
        <v>1460</v>
      </c>
      <c r="T33" s="20"/>
      <c r="U33" s="20">
        <f>V33</f>
        <v>1710</v>
      </c>
      <c r="V33" s="20">
        <f>V35+V38</f>
        <v>1710</v>
      </c>
      <c r="W33" s="57"/>
      <c r="X33" s="27"/>
    </row>
    <row r="34" spans="1:24" ht="13.5" customHeight="1">
      <c r="A34" s="51"/>
      <c r="B34" s="52"/>
      <c r="C34" s="52"/>
      <c r="D34" s="52"/>
      <c r="E34" s="29" t="s">
        <v>15</v>
      </c>
      <c r="F34" s="53"/>
      <c r="G34" s="53"/>
      <c r="H34" s="53"/>
      <c r="I34" s="53"/>
      <c r="J34" s="53"/>
      <c r="K34" s="53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57"/>
      <c r="X34" s="27"/>
    </row>
    <row r="35" spans="1:24" ht="20.25" customHeight="1">
      <c r="A35" s="51">
        <v>2320</v>
      </c>
      <c r="B35" s="52" t="s">
        <v>237</v>
      </c>
      <c r="C35" s="52">
        <v>2</v>
      </c>
      <c r="D35" s="52">
        <v>0</v>
      </c>
      <c r="E35" s="59" t="s">
        <v>239</v>
      </c>
      <c r="F35" s="53">
        <f>G35+H35</f>
        <v>0</v>
      </c>
      <c r="G35" s="53">
        <f>-G37</f>
        <v>0</v>
      </c>
      <c r="H35" s="53">
        <f>H37</f>
        <v>0</v>
      </c>
      <c r="I35" s="50">
        <f>J35</f>
        <v>1150</v>
      </c>
      <c r="J35" s="50">
        <f>J37</f>
        <v>1150</v>
      </c>
      <c r="K35" s="53"/>
      <c r="L35" s="20">
        <f>M35</f>
        <v>1200</v>
      </c>
      <c r="M35" s="20">
        <f>M37</f>
        <v>1200</v>
      </c>
      <c r="N35" s="20"/>
      <c r="O35" s="20"/>
      <c r="P35" s="20"/>
      <c r="Q35" s="20"/>
      <c r="R35" s="20">
        <f>R37</f>
        <v>1200</v>
      </c>
      <c r="S35" s="20">
        <f>S37</f>
        <v>1200</v>
      </c>
      <c r="T35" s="20"/>
      <c r="U35" s="20">
        <f>V35</f>
        <v>1450</v>
      </c>
      <c r="V35" s="20">
        <f>V37</f>
        <v>1450</v>
      </c>
      <c r="W35" s="57"/>
      <c r="X35" s="27"/>
    </row>
    <row r="36" spans="1:24" ht="12.75" customHeight="1">
      <c r="A36" s="51"/>
      <c r="B36" s="52"/>
      <c r="C36" s="52"/>
      <c r="D36" s="52"/>
      <c r="E36" s="29" t="s">
        <v>209</v>
      </c>
      <c r="F36" s="53"/>
      <c r="G36" s="53"/>
      <c r="H36" s="53"/>
      <c r="I36" s="53"/>
      <c r="J36" s="53"/>
      <c r="K36" s="5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57"/>
      <c r="X36" s="27"/>
    </row>
    <row r="37" spans="1:24" ht="20.25" customHeight="1">
      <c r="A37" s="51">
        <v>2321</v>
      </c>
      <c r="B37" s="52" t="s">
        <v>237</v>
      </c>
      <c r="C37" s="52">
        <v>2</v>
      </c>
      <c r="D37" s="52">
        <v>1</v>
      </c>
      <c r="E37" s="29" t="s">
        <v>240</v>
      </c>
      <c r="F37" s="53">
        <v>0</v>
      </c>
      <c r="G37" s="53">
        <v>0</v>
      </c>
      <c r="H37" s="53">
        <v>0</v>
      </c>
      <c r="I37" s="53">
        <f>J37</f>
        <v>1150</v>
      </c>
      <c r="J37" s="53">
        <v>1150</v>
      </c>
      <c r="K37" s="53"/>
      <c r="L37" s="32">
        <f>M37</f>
        <v>1200</v>
      </c>
      <c r="M37" s="32">
        <v>1200</v>
      </c>
      <c r="N37" s="20"/>
      <c r="O37" s="20"/>
      <c r="P37" s="20"/>
      <c r="Q37" s="20"/>
      <c r="R37" s="32">
        <f>S37</f>
        <v>1200</v>
      </c>
      <c r="S37" s="32">
        <v>1200</v>
      </c>
      <c r="T37" s="32"/>
      <c r="U37" s="32">
        <f>V37</f>
        <v>1450</v>
      </c>
      <c r="V37" s="32">
        <v>1450</v>
      </c>
      <c r="W37" s="57"/>
      <c r="X37" s="27"/>
    </row>
    <row r="38" spans="1:24" ht="22.5" customHeight="1">
      <c r="A38" s="51">
        <v>2330</v>
      </c>
      <c r="B38" s="52" t="s">
        <v>237</v>
      </c>
      <c r="C38" s="52">
        <v>3</v>
      </c>
      <c r="D38" s="52">
        <v>0</v>
      </c>
      <c r="E38" s="59" t="s">
        <v>241</v>
      </c>
      <c r="F38" s="53">
        <f>F39</f>
        <v>0</v>
      </c>
      <c r="G38" s="53">
        <f>G39</f>
        <v>0</v>
      </c>
      <c r="H38" s="53">
        <f>H39</f>
        <v>0</v>
      </c>
      <c r="I38" s="50">
        <f>J38</f>
        <v>260</v>
      </c>
      <c r="J38" s="50">
        <f>J40+J41</f>
        <v>260</v>
      </c>
      <c r="K38" s="53"/>
      <c r="L38" s="32">
        <f>M38</f>
        <v>260</v>
      </c>
      <c r="M38" s="32">
        <f>M40+M41</f>
        <v>260</v>
      </c>
      <c r="N38" s="20"/>
      <c r="O38" s="20"/>
      <c r="P38" s="20"/>
      <c r="Q38" s="20"/>
      <c r="R38" s="20">
        <f>S38</f>
        <v>260</v>
      </c>
      <c r="S38" s="20">
        <f>S41+S40</f>
        <v>260</v>
      </c>
      <c r="T38" s="20"/>
      <c r="U38" s="20">
        <f>V38</f>
        <v>260</v>
      </c>
      <c r="V38" s="20">
        <f>V40+V41</f>
        <v>260</v>
      </c>
      <c r="W38" s="57"/>
      <c r="X38" s="27"/>
    </row>
    <row r="39" spans="1:24" ht="16.5" customHeight="1">
      <c r="A39" s="51"/>
      <c r="B39" s="52"/>
      <c r="C39" s="52"/>
      <c r="D39" s="52"/>
      <c r="E39" s="29" t="s">
        <v>209</v>
      </c>
      <c r="F39" s="53"/>
      <c r="G39" s="53"/>
      <c r="H39" s="53"/>
      <c r="I39" s="53"/>
      <c r="J39" s="53"/>
      <c r="K39" s="53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7"/>
      <c r="X39" s="27"/>
    </row>
    <row r="40" spans="1:24" ht="20.25" customHeight="1">
      <c r="A40" s="51">
        <v>2331</v>
      </c>
      <c r="B40" s="52" t="s">
        <v>237</v>
      </c>
      <c r="C40" s="52">
        <v>3</v>
      </c>
      <c r="D40" s="52">
        <v>1</v>
      </c>
      <c r="E40" s="29" t="s">
        <v>242</v>
      </c>
      <c r="F40" s="53">
        <v>0</v>
      </c>
      <c r="G40" s="53">
        <v>0</v>
      </c>
      <c r="H40" s="53">
        <v>0</v>
      </c>
      <c r="I40" s="53">
        <f>J40</f>
        <v>60</v>
      </c>
      <c r="J40" s="53">
        <v>60</v>
      </c>
      <c r="K40" s="53"/>
      <c r="L40" s="32">
        <f>M40</f>
        <v>60</v>
      </c>
      <c r="M40" s="32">
        <v>60</v>
      </c>
      <c r="N40" s="20"/>
      <c r="O40" s="20"/>
      <c r="P40" s="20"/>
      <c r="Q40" s="20"/>
      <c r="R40" s="32">
        <v>60</v>
      </c>
      <c r="S40" s="32">
        <v>60</v>
      </c>
      <c r="T40" s="20"/>
      <c r="U40" s="32">
        <f>V40</f>
        <v>60</v>
      </c>
      <c r="V40" s="32">
        <v>60</v>
      </c>
      <c r="W40" s="57"/>
      <c r="X40" s="27"/>
    </row>
    <row r="41" spans="1:24" ht="20.25" customHeight="1">
      <c r="A41" s="51">
        <v>2332</v>
      </c>
      <c r="B41" s="52" t="s">
        <v>237</v>
      </c>
      <c r="C41" s="52">
        <v>3</v>
      </c>
      <c r="D41" s="52">
        <v>2</v>
      </c>
      <c r="E41" s="29" t="s">
        <v>243</v>
      </c>
      <c r="F41" s="53">
        <v>0</v>
      </c>
      <c r="G41" s="53">
        <v>0</v>
      </c>
      <c r="H41" s="53">
        <v>0</v>
      </c>
      <c r="I41" s="53">
        <f>J41</f>
        <v>200</v>
      </c>
      <c r="J41" s="53">
        <v>200</v>
      </c>
      <c r="K41" s="53"/>
      <c r="L41" s="32">
        <f>M41</f>
        <v>200</v>
      </c>
      <c r="M41" s="32">
        <v>200</v>
      </c>
      <c r="N41" s="20"/>
      <c r="O41" s="20"/>
      <c r="P41" s="20"/>
      <c r="Q41" s="20"/>
      <c r="R41" s="32">
        <f>S41</f>
        <v>200</v>
      </c>
      <c r="S41" s="32">
        <v>200</v>
      </c>
      <c r="T41" s="20"/>
      <c r="U41" s="32">
        <f>V41</f>
        <v>200</v>
      </c>
      <c r="V41" s="32">
        <v>200</v>
      </c>
      <c r="W41" s="57"/>
      <c r="X41" s="27"/>
    </row>
    <row r="42" spans="1:24" ht="24" customHeight="1">
      <c r="A42" s="51" t="s">
        <v>244</v>
      </c>
      <c r="B42" s="52" t="s">
        <v>245</v>
      </c>
      <c r="C42" s="52" t="s">
        <v>204</v>
      </c>
      <c r="D42" s="52" t="s">
        <v>204</v>
      </c>
      <c r="E42" s="55" t="s">
        <v>246</v>
      </c>
      <c r="F42" s="56">
        <f>H42+G42</f>
        <v>-342811.59700000007</v>
      </c>
      <c r="G42" s="56">
        <f>G47+G53</f>
        <v>30710.66</v>
      </c>
      <c r="H42" s="56">
        <f>H53+H60+H63</f>
        <v>-373522.25700000004</v>
      </c>
      <c r="I42" s="56">
        <f>J42+K42</f>
        <v>-98673.9</v>
      </c>
      <c r="J42" s="56">
        <f>J47+J53+J60</f>
        <v>37680</v>
      </c>
      <c r="K42" s="56">
        <f>K47+K53+K60+K63</f>
        <v>-136353.9</v>
      </c>
      <c r="L42" s="56">
        <f>M42+N42</f>
        <v>-106720</v>
      </c>
      <c r="M42" s="56">
        <f>M47+M53+M60</f>
        <v>31480</v>
      </c>
      <c r="N42" s="56">
        <f>N47+N53+N60+N63</f>
        <v>-138200</v>
      </c>
      <c r="O42" s="26"/>
      <c r="P42" s="26"/>
      <c r="Q42" s="26"/>
      <c r="R42" s="56">
        <f>S42+T42</f>
        <v>-108220</v>
      </c>
      <c r="S42" s="56">
        <f>S47+S53+S60</f>
        <v>35280</v>
      </c>
      <c r="T42" s="56">
        <f>T47+T53+T60+T63</f>
        <v>-143500</v>
      </c>
      <c r="U42" s="56">
        <f>V42+W42</f>
        <v>-78720</v>
      </c>
      <c r="V42" s="56">
        <f>V47+V53+V60</f>
        <v>35280</v>
      </c>
      <c r="W42" s="56">
        <f>W47+W53+W60+W63</f>
        <v>-114000</v>
      </c>
      <c r="X42" s="27"/>
    </row>
    <row r="43" spans="1:24" ht="12.75" customHeight="1">
      <c r="A43" s="51"/>
      <c r="B43" s="52"/>
      <c r="C43" s="52"/>
      <c r="D43" s="52"/>
      <c r="E43" s="23" t="s">
        <v>15</v>
      </c>
      <c r="F43" s="53"/>
      <c r="G43" s="53"/>
      <c r="H43" s="53"/>
      <c r="I43" s="53"/>
      <c r="J43" s="53"/>
      <c r="K43" s="53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58"/>
      <c r="X43" s="27"/>
    </row>
    <row r="44" spans="1:24" ht="33.75" customHeight="1" hidden="1">
      <c r="A44" s="51" t="s">
        <v>247</v>
      </c>
      <c r="B44" s="52" t="s">
        <v>245</v>
      </c>
      <c r="C44" s="52" t="s">
        <v>207</v>
      </c>
      <c r="D44" s="52" t="s">
        <v>204</v>
      </c>
      <c r="E44" s="55" t="s">
        <v>248</v>
      </c>
      <c r="F44" s="56"/>
      <c r="G44" s="56"/>
      <c r="H44" s="56"/>
      <c r="I44" s="56"/>
      <c r="J44" s="56"/>
      <c r="K44" s="5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58"/>
      <c r="X44" s="27"/>
    </row>
    <row r="45" spans="1:24" ht="12.75" customHeight="1" hidden="1">
      <c r="A45" s="51"/>
      <c r="B45" s="52"/>
      <c r="C45" s="52"/>
      <c r="D45" s="52"/>
      <c r="E45" s="23" t="s">
        <v>209</v>
      </c>
      <c r="F45" s="53"/>
      <c r="G45" s="53"/>
      <c r="H45" s="53"/>
      <c r="I45" s="53"/>
      <c r="J45" s="53"/>
      <c r="K45" s="53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7"/>
      <c r="X45" s="27"/>
    </row>
    <row r="46" spans="1:24" ht="27.75" customHeight="1" hidden="1">
      <c r="A46" s="51" t="s">
        <v>249</v>
      </c>
      <c r="B46" s="52" t="s">
        <v>245</v>
      </c>
      <c r="C46" s="52" t="s">
        <v>207</v>
      </c>
      <c r="D46" s="52" t="s">
        <v>207</v>
      </c>
      <c r="E46" s="29" t="s">
        <v>250</v>
      </c>
      <c r="F46" s="53"/>
      <c r="G46" s="53"/>
      <c r="H46" s="53"/>
      <c r="I46" s="53"/>
      <c r="J46" s="53"/>
      <c r="K46" s="53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58"/>
      <c r="X46" s="27"/>
    </row>
    <row r="47" spans="1:24" ht="30" customHeight="1">
      <c r="A47" s="51" t="s">
        <v>251</v>
      </c>
      <c r="B47" s="52" t="s">
        <v>245</v>
      </c>
      <c r="C47" s="52" t="s">
        <v>231</v>
      </c>
      <c r="D47" s="52" t="s">
        <v>204</v>
      </c>
      <c r="E47" s="55" t="s">
        <v>252</v>
      </c>
      <c r="F47" s="56">
        <f>G47</f>
        <v>2200</v>
      </c>
      <c r="G47" s="56">
        <f>G49</f>
        <v>2200</v>
      </c>
      <c r="H47" s="56">
        <f>H49</f>
        <v>0</v>
      </c>
      <c r="I47" s="56">
        <f>I49</f>
        <v>2880</v>
      </c>
      <c r="J47" s="56">
        <f>J49</f>
        <v>2880</v>
      </c>
      <c r="K47" s="56">
        <f>K49</f>
        <v>0</v>
      </c>
      <c r="L47" s="33">
        <f>M47</f>
        <v>3280</v>
      </c>
      <c r="M47" s="33">
        <f>M49</f>
        <v>3280</v>
      </c>
      <c r="N47" s="34">
        <f>N49</f>
        <v>0</v>
      </c>
      <c r="O47" s="34"/>
      <c r="P47" s="34"/>
      <c r="Q47" s="34"/>
      <c r="R47" s="33">
        <f>S47</f>
        <v>3280</v>
      </c>
      <c r="S47" s="33">
        <f>S49</f>
        <v>3280</v>
      </c>
      <c r="T47" s="33">
        <f>T49</f>
        <v>0</v>
      </c>
      <c r="U47" s="33">
        <f>V47</f>
        <v>3280</v>
      </c>
      <c r="V47" s="33">
        <f>V49</f>
        <v>3280</v>
      </c>
      <c r="W47" s="58">
        <f>W49</f>
        <v>0</v>
      </c>
      <c r="X47" s="27"/>
    </row>
    <row r="48" spans="1:24" ht="12.75" customHeight="1">
      <c r="A48" s="51"/>
      <c r="B48" s="52"/>
      <c r="C48" s="52"/>
      <c r="D48" s="52"/>
      <c r="E48" s="23" t="s">
        <v>209</v>
      </c>
      <c r="F48" s="53"/>
      <c r="G48" s="53"/>
      <c r="H48" s="53"/>
      <c r="I48" s="53"/>
      <c r="J48" s="53"/>
      <c r="K48" s="53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58"/>
      <c r="X48" s="27"/>
    </row>
    <row r="49" spans="1:24" ht="12.75" customHeight="1">
      <c r="A49" s="51" t="s">
        <v>253</v>
      </c>
      <c r="B49" s="52" t="s">
        <v>245</v>
      </c>
      <c r="C49" s="52" t="s">
        <v>231</v>
      </c>
      <c r="D49" s="52">
        <v>1</v>
      </c>
      <c r="E49" s="29" t="s">
        <v>254</v>
      </c>
      <c r="F49" s="53">
        <f>G49</f>
        <v>2200</v>
      </c>
      <c r="G49" s="53">
        <v>2200</v>
      </c>
      <c r="H49" s="53">
        <v>0</v>
      </c>
      <c r="I49" s="53">
        <f>J49</f>
        <v>2880</v>
      </c>
      <c r="J49" s="53">
        <v>2880</v>
      </c>
      <c r="K49" s="53">
        <v>0</v>
      </c>
      <c r="L49" s="32">
        <f>M49</f>
        <v>3280</v>
      </c>
      <c r="M49" s="32">
        <v>3280</v>
      </c>
      <c r="N49" s="20">
        <v>0</v>
      </c>
      <c r="O49" s="20"/>
      <c r="P49" s="20"/>
      <c r="Q49" s="20"/>
      <c r="R49" s="32">
        <f>S49</f>
        <v>3280</v>
      </c>
      <c r="S49" s="32">
        <v>3280</v>
      </c>
      <c r="T49" s="32">
        <v>0</v>
      </c>
      <c r="U49" s="32">
        <f>V49</f>
        <v>3280</v>
      </c>
      <c r="V49" s="32">
        <v>3280</v>
      </c>
      <c r="W49" s="54">
        <v>0</v>
      </c>
      <c r="X49" s="27"/>
    </row>
    <row r="50" spans="1:24" ht="23.25" customHeight="1" hidden="1">
      <c r="A50" s="51" t="s">
        <v>255</v>
      </c>
      <c r="B50" s="52" t="s">
        <v>245</v>
      </c>
      <c r="C50" s="52" t="s">
        <v>213</v>
      </c>
      <c r="D50" s="52" t="s">
        <v>204</v>
      </c>
      <c r="E50" s="55" t="s">
        <v>256</v>
      </c>
      <c r="F50" s="56"/>
      <c r="G50" s="56"/>
      <c r="H50" s="56"/>
      <c r="I50" s="56"/>
      <c r="J50" s="56"/>
      <c r="K50" s="5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58"/>
      <c r="X50" s="21"/>
    </row>
    <row r="51" spans="1:24" ht="12.75" customHeight="1" hidden="1">
      <c r="A51" s="51"/>
      <c r="B51" s="52"/>
      <c r="C51" s="52"/>
      <c r="D51" s="52"/>
      <c r="E51" s="23" t="s">
        <v>209</v>
      </c>
      <c r="F51" s="53"/>
      <c r="G51" s="53"/>
      <c r="H51" s="53"/>
      <c r="I51" s="53"/>
      <c r="J51" s="53"/>
      <c r="K51" s="53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57"/>
      <c r="X51" s="27"/>
    </row>
    <row r="52" spans="1:24" ht="12.75" customHeight="1" hidden="1">
      <c r="A52" s="51" t="s">
        <v>257</v>
      </c>
      <c r="B52" s="52" t="s">
        <v>245</v>
      </c>
      <c r="C52" s="52" t="s">
        <v>213</v>
      </c>
      <c r="D52" s="52" t="s">
        <v>220</v>
      </c>
      <c r="E52" s="29" t="s">
        <v>258</v>
      </c>
      <c r="F52" s="53"/>
      <c r="G52" s="53"/>
      <c r="H52" s="53"/>
      <c r="I52" s="53"/>
      <c r="J52" s="53"/>
      <c r="K52" s="53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58"/>
      <c r="X52" s="21"/>
    </row>
    <row r="53" spans="1:24" ht="24" customHeight="1">
      <c r="A53" s="51" t="s">
        <v>259</v>
      </c>
      <c r="B53" s="52" t="s">
        <v>245</v>
      </c>
      <c r="C53" s="52" t="s">
        <v>220</v>
      </c>
      <c r="D53" s="52" t="s">
        <v>204</v>
      </c>
      <c r="E53" s="55" t="s">
        <v>260</v>
      </c>
      <c r="F53" s="56">
        <f>G53+H53</f>
        <v>143154.341</v>
      </c>
      <c r="G53" s="56">
        <f>G55</f>
        <v>28510.66</v>
      </c>
      <c r="H53" s="56">
        <f>H55</f>
        <v>114643.681</v>
      </c>
      <c r="I53" s="56">
        <f>J53+K53</f>
        <v>196876.1</v>
      </c>
      <c r="J53" s="56">
        <f>J55</f>
        <v>34800</v>
      </c>
      <c r="K53" s="56">
        <f>K55</f>
        <v>162076.1</v>
      </c>
      <c r="L53" s="33">
        <f>M53+N53</f>
        <v>148200</v>
      </c>
      <c r="M53" s="33">
        <f>M55</f>
        <v>28200</v>
      </c>
      <c r="N53" s="33">
        <f>N55</f>
        <v>120000</v>
      </c>
      <c r="O53" s="26"/>
      <c r="P53" s="26"/>
      <c r="Q53" s="26"/>
      <c r="R53" s="60">
        <f>T53+S53</f>
        <v>132000</v>
      </c>
      <c r="S53" s="60">
        <f>S55</f>
        <v>32000</v>
      </c>
      <c r="T53" s="60">
        <f>T55</f>
        <v>100000</v>
      </c>
      <c r="U53" s="60">
        <f>W53+V53</f>
        <v>132000</v>
      </c>
      <c r="V53" s="60">
        <f>V55</f>
        <v>32000</v>
      </c>
      <c r="W53" s="61">
        <f>W55</f>
        <v>100000</v>
      </c>
      <c r="X53" s="21"/>
    </row>
    <row r="54" spans="1:24" ht="12.75" customHeight="1">
      <c r="A54" s="51"/>
      <c r="B54" s="52"/>
      <c r="C54" s="52"/>
      <c r="D54" s="52"/>
      <c r="E54" s="23" t="s">
        <v>209</v>
      </c>
      <c r="F54" s="53"/>
      <c r="G54" s="53"/>
      <c r="H54" s="53"/>
      <c r="I54" s="53"/>
      <c r="J54" s="53"/>
      <c r="K54" s="53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57"/>
      <c r="X54" s="21"/>
    </row>
    <row r="55" spans="1:24" ht="12.75" customHeight="1">
      <c r="A55" s="51" t="s">
        <v>261</v>
      </c>
      <c r="B55" s="52" t="s">
        <v>245</v>
      </c>
      <c r="C55" s="52" t="s">
        <v>220</v>
      </c>
      <c r="D55" s="52" t="s">
        <v>207</v>
      </c>
      <c r="E55" s="29" t="s">
        <v>262</v>
      </c>
      <c r="F55" s="53">
        <f>G55+H55</f>
        <v>143154.341</v>
      </c>
      <c r="G55" s="53">
        <v>28510.66</v>
      </c>
      <c r="H55" s="53">
        <v>114643.681</v>
      </c>
      <c r="I55" s="53">
        <f>J55+K55</f>
        <v>196876.1</v>
      </c>
      <c r="J55" s="53">
        <v>34800</v>
      </c>
      <c r="K55" s="53">
        <v>162076.1</v>
      </c>
      <c r="L55" s="26">
        <f>M55+N55</f>
        <v>148200</v>
      </c>
      <c r="M55" s="26">
        <v>28200</v>
      </c>
      <c r="N55" s="26">
        <v>120000</v>
      </c>
      <c r="O55" s="26"/>
      <c r="P55" s="26"/>
      <c r="Q55" s="26"/>
      <c r="R55" s="26">
        <f>T55+S55</f>
        <v>132000</v>
      </c>
      <c r="S55" s="26">
        <v>32000</v>
      </c>
      <c r="T55" s="26">
        <v>100000</v>
      </c>
      <c r="U55" s="26">
        <f>W55+V55</f>
        <v>132000</v>
      </c>
      <c r="V55" s="26">
        <v>32000</v>
      </c>
      <c r="W55" s="58">
        <v>100000</v>
      </c>
      <c r="X55" s="27"/>
    </row>
    <row r="56" spans="1:24" ht="12.75" customHeight="1">
      <c r="A56" s="51" t="s">
        <v>263</v>
      </c>
      <c r="B56" s="52" t="s">
        <v>245</v>
      </c>
      <c r="C56" s="52" t="s">
        <v>220</v>
      </c>
      <c r="D56" s="52" t="s">
        <v>220</v>
      </c>
      <c r="E56" s="29" t="s">
        <v>264</v>
      </c>
      <c r="F56" s="53"/>
      <c r="G56" s="53"/>
      <c r="H56" s="53"/>
      <c r="I56" s="53"/>
      <c r="J56" s="53"/>
      <c r="K56" s="53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58"/>
      <c r="X56" s="21"/>
    </row>
    <row r="57" spans="1:24" ht="26.25" customHeight="1" hidden="1">
      <c r="A57" s="51" t="s">
        <v>265</v>
      </c>
      <c r="B57" s="52" t="s">
        <v>245</v>
      </c>
      <c r="C57" s="52" t="s">
        <v>266</v>
      </c>
      <c r="D57" s="52" t="s">
        <v>204</v>
      </c>
      <c r="E57" s="55" t="s">
        <v>267</v>
      </c>
      <c r="F57" s="56"/>
      <c r="G57" s="56"/>
      <c r="H57" s="56"/>
      <c r="I57" s="56"/>
      <c r="J57" s="56"/>
      <c r="K57" s="56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57"/>
      <c r="X57" s="27"/>
    </row>
    <row r="58" spans="1:24" ht="12.75" customHeight="1" hidden="1">
      <c r="A58" s="51"/>
      <c r="B58" s="52"/>
      <c r="C58" s="52"/>
      <c r="D58" s="52"/>
      <c r="E58" s="23" t="s">
        <v>209</v>
      </c>
      <c r="F58" s="53"/>
      <c r="G58" s="53"/>
      <c r="H58" s="53"/>
      <c r="I58" s="53"/>
      <c r="J58" s="53"/>
      <c r="K58" s="53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58"/>
      <c r="X58" s="21"/>
    </row>
    <row r="59" spans="1:24" ht="12.75" customHeight="1" hidden="1">
      <c r="A59" s="51" t="s">
        <v>268</v>
      </c>
      <c r="B59" s="52" t="s">
        <v>245</v>
      </c>
      <c r="C59" s="52" t="s">
        <v>266</v>
      </c>
      <c r="D59" s="52" t="s">
        <v>213</v>
      </c>
      <c r="E59" s="23" t="s">
        <v>269</v>
      </c>
      <c r="F59" s="53"/>
      <c r="G59" s="53"/>
      <c r="H59" s="53"/>
      <c r="I59" s="53"/>
      <c r="J59" s="53"/>
      <c r="K59" s="53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58"/>
      <c r="X59" s="21"/>
    </row>
    <row r="60" spans="1:24" ht="24" customHeight="1">
      <c r="A60" s="51"/>
      <c r="B60" s="52" t="s">
        <v>270</v>
      </c>
      <c r="C60" s="52">
        <v>8</v>
      </c>
      <c r="D60" s="52">
        <v>0</v>
      </c>
      <c r="E60" s="62" t="s">
        <v>271</v>
      </c>
      <c r="F60" s="50">
        <f>H60</f>
        <v>1014</v>
      </c>
      <c r="G60" s="53">
        <f>G62</f>
        <v>0</v>
      </c>
      <c r="H60" s="50">
        <f>H62</f>
        <v>1014</v>
      </c>
      <c r="I60" s="50">
        <f>K60</f>
        <v>3570</v>
      </c>
      <c r="J60" s="50">
        <f>J62</f>
        <v>0</v>
      </c>
      <c r="K60" s="50">
        <f>K62</f>
        <v>3570</v>
      </c>
      <c r="L60" s="33">
        <f>N60</f>
        <v>1800</v>
      </c>
      <c r="M60" s="33">
        <v>0</v>
      </c>
      <c r="N60" s="33">
        <f>N62</f>
        <v>1800</v>
      </c>
      <c r="O60" s="26"/>
      <c r="P60" s="26"/>
      <c r="Q60" s="26"/>
      <c r="R60" s="33">
        <f>T60</f>
        <v>1500</v>
      </c>
      <c r="S60" s="33"/>
      <c r="T60" s="33">
        <f>T62</f>
        <v>1500</v>
      </c>
      <c r="U60" s="33">
        <f>W60</f>
        <v>1000</v>
      </c>
      <c r="V60" s="33">
        <v>0</v>
      </c>
      <c r="W60" s="63">
        <f>W62</f>
        <v>1000</v>
      </c>
      <c r="X60" s="21"/>
    </row>
    <row r="61" spans="1:24" ht="14.25" customHeight="1">
      <c r="A61" s="51"/>
      <c r="B61" s="52"/>
      <c r="C61" s="52"/>
      <c r="D61" s="52"/>
      <c r="E61" s="23" t="s">
        <v>209</v>
      </c>
      <c r="F61" s="50"/>
      <c r="G61" s="53"/>
      <c r="H61" s="50"/>
      <c r="I61" s="53"/>
      <c r="J61" s="53"/>
      <c r="K61" s="53"/>
      <c r="L61" s="34"/>
      <c r="M61" s="34">
        <v>0</v>
      </c>
      <c r="N61" s="34"/>
      <c r="O61" s="26"/>
      <c r="P61" s="26"/>
      <c r="Q61" s="26"/>
      <c r="R61" s="34"/>
      <c r="S61" s="34"/>
      <c r="T61" s="34"/>
      <c r="U61" s="34"/>
      <c r="V61" s="34"/>
      <c r="W61" s="64"/>
      <c r="X61" s="21"/>
    </row>
    <row r="62" spans="1:24" ht="24.75" customHeight="1">
      <c r="A62" s="51"/>
      <c r="B62" s="52" t="s">
        <v>270</v>
      </c>
      <c r="C62" s="52">
        <v>8</v>
      </c>
      <c r="D62" s="52">
        <v>5</v>
      </c>
      <c r="E62" s="23" t="s">
        <v>272</v>
      </c>
      <c r="F62" s="53">
        <f>H62</f>
        <v>1014</v>
      </c>
      <c r="G62" s="53">
        <v>0</v>
      </c>
      <c r="H62" s="53">
        <v>1014</v>
      </c>
      <c r="I62" s="53">
        <f>K62</f>
        <v>3570</v>
      </c>
      <c r="J62" s="53">
        <v>0</v>
      </c>
      <c r="K62" s="53">
        <v>3570</v>
      </c>
      <c r="L62" s="34">
        <f>N62</f>
        <v>1800</v>
      </c>
      <c r="M62" s="34"/>
      <c r="N62" s="34">
        <v>1800</v>
      </c>
      <c r="O62" s="26"/>
      <c r="P62" s="26"/>
      <c r="Q62" s="26"/>
      <c r="R62" s="34">
        <f>T62</f>
        <v>1500</v>
      </c>
      <c r="S62" s="34"/>
      <c r="T62" s="34">
        <v>1500</v>
      </c>
      <c r="U62" s="34">
        <f>W62</f>
        <v>1000</v>
      </c>
      <c r="V62" s="34">
        <v>0</v>
      </c>
      <c r="W62" s="64">
        <v>1000</v>
      </c>
      <c r="X62" s="21"/>
    </row>
    <row r="63" spans="1:24" ht="30.75" customHeight="1">
      <c r="A63" s="51" t="s">
        <v>273</v>
      </c>
      <c r="B63" s="52">
        <v>4</v>
      </c>
      <c r="C63" s="52" t="s">
        <v>274</v>
      </c>
      <c r="D63" s="52" t="s">
        <v>204</v>
      </c>
      <c r="E63" s="55" t="s">
        <v>275</v>
      </c>
      <c r="F63" s="56">
        <f aca="true" t="shared" si="0" ref="F63:K63">F65</f>
        <v>-489179.938</v>
      </c>
      <c r="G63" s="56">
        <f t="shared" si="0"/>
        <v>0</v>
      </c>
      <c r="H63" s="56">
        <f t="shared" si="0"/>
        <v>-489179.938</v>
      </c>
      <c r="I63" s="56">
        <f t="shared" si="0"/>
        <v>-302000</v>
      </c>
      <c r="J63" s="56">
        <f t="shared" si="0"/>
        <v>0</v>
      </c>
      <c r="K63" s="56">
        <f t="shared" si="0"/>
        <v>-302000</v>
      </c>
      <c r="L63" s="33">
        <f>N63</f>
        <v>-260000</v>
      </c>
      <c r="M63" s="33">
        <v>0</v>
      </c>
      <c r="N63" s="33">
        <f>N65</f>
        <v>-260000</v>
      </c>
      <c r="O63" s="26"/>
      <c r="P63" s="26"/>
      <c r="Q63" s="26"/>
      <c r="R63" s="33">
        <f>T63</f>
        <v>-245000</v>
      </c>
      <c r="S63" s="33"/>
      <c r="T63" s="33">
        <f>T65</f>
        <v>-245000</v>
      </c>
      <c r="U63" s="33">
        <f>W63</f>
        <v>-215000</v>
      </c>
      <c r="V63" s="33">
        <v>0</v>
      </c>
      <c r="W63" s="63">
        <f>W65</f>
        <v>-215000</v>
      </c>
      <c r="X63" s="27"/>
    </row>
    <row r="64" spans="1:24" ht="12.75" customHeight="1">
      <c r="A64" s="51"/>
      <c r="B64" s="52"/>
      <c r="C64" s="52"/>
      <c r="D64" s="52"/>
      <c r="E64" s="23" t="s">
        <v>209</v>
      </c>
      <c r="F64" s="53"/>
      <c r="G64" s="53"/>
      <c r="H64" s="53"/>
      <c r="I64" s="53"/>
      <c r="J64" s="53"/>
      <c r="K64" s="53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7"/>
      <c r="X64" s="21"/>
    </row>
    <row r="65" spans="1:24" ht="12.75" customHeight="1">
      <c r="A65" s="51" t="s">
        <v>276</v>
      </c>
      <c r="B65" s="52" t="s">
        <v>245</v>
      </c>
      <c r="C65" s="52" t="s">
        <v>274</v>
      </c>
      <c r="D65" s="52" t="s">
        <v>207</v>
      </c>
      <c r="E65" s="23" t="s">
        <v>275</v>
      </c>
      <c r="F65" s="53">
        <f>H65</f>
        <v>-489179.938</v>
      </c>
      <c r="G65" s="53">
        <v>0</v>
      </c>
      <c r="H65" s="53">
        <v>-489179.938</v>
      </c>
      <c r="I65" s="53">
        <f>K65</f>
        <v>-302000</v>
      </c>
      <c r="J65" s="53">
        <v>0</v>
      </c>
      <c r="K65" s="53">
        <v>-302000</v>
      </c>
      <c r="L65" s="26">
        <f>N65</f>
        <v>-260000</v>
      </c>
      <c r="M65" s="26"/>
      <c r="N65" s="26">
        <v>-260000</v>
      </c>
      <c r="O65" s="26"/>
      <c r="P65" s="26"/>
      <c r="Q65" s="26"/>
      <c r="R65" s="26">
        <f>T65</f>
        <v>-245000</v>
      </c>
      <c r="S65" s="26"/>
      <c r="T65" s="65">
        <v>-245000</v>
      </c>
      <c r="U65" s="65">
        <f>W65</f>
        <v>-215000</v>
      </c>
      <c r="V65" s="26">
        <v>0</v>
      </c>
      <c r="W65" s="64">
        <v>-215000</v>
      </c>
      <c r="X65" s="21"/>
    </row>
    <row r="66" spans="1:24" ht="32.25" customHeight="1">
      <c r="A66" s="51" t="s">
        <v>277</v>
      </c>
      <c r="B66" s="52" t="s">
        <v>278</v>
      </c>
      <c r="C66" s="52" t="s">
        <v>204</v>
      </c>
      <c r="D66" s="52" t="s">
        <v>204</v>
      </c>
      <c r="E66" s="55" t="s">
        <v>279</v>
      </c>
      <c r="F66" s="56">
        <f>G66+H66</f>
        <v>118247.966</v>
      </c>
      <c r="G66" s="56">
        <f>G70+G71+G80</f>
        <v>103603.97</v>
      </c>
      <c r="H66" s="56">
        <f>H70+H73+H77</f>
        <v>14643.996</v>
      </c>
      <c r="I66" s="56">
        <f>J66+K66</f>
        <v>134157.55</v>
      </c>
      <c r="J66" s="56">
        <f>J68+J80</f>
        <v>119157.55</v>
      </c>
      <c r="K66" s="56">
        <f>K68+K80</f>
        <v>15000</v>
      </c>
      <c r="L66" s="33">
        <f>M66</f>
        <v>118148.9</v>
      </c>
      <c r="M66" s="33">
        <f>M68</f>
        <v>118148.9</v>
      </c>
      <c r="N66" s="34">
        <v>0</v>
      </c>
      <c r="O66" s="26"/>
      <c r="P66" s="26"/>
      <c r="Q66" s="26"/>
      <c r="R66" s="33">
        <f>S66</f>
        <v>124980</v>
      </c>
      <c r="S66" s="56">
        <f>S68+S80</f>
        <v>124980</v>
      </c>
      <c r="T66" s="34">
        <v>0</v>
      </c>
      <c r="U66" s="33">
        <f>U68</f>
        <v>122150</v>
      </c>
      <c r="V66" s="33">
        <f>V68</f>
        <v>122150</v>
      </c>
      <c r="W66" s="64">
        <v>0</v>
      </c>
      <c r="X66" s="66"/>
    </row>
    <row r="67" spans="1:24" ht="12.75" customHeight="1">
      <c r="A67" s="51"/>
      <c r="B67" s="52"/>
      <c r="C67" s="52"/>
      <c r="D67" s="52"/>
      <c r="E67" s="23" t="s">
        <v>15</v>
      </c>
      <c r="F67" s="53"/>
      <c r="G67" s="53"/>
      <c r="H67" s="53"/>
      <c r="I67" s="53"/>
      <c r="J67" s="53"/>
      <c r="K67" s="53"/>
      <c r="L67" s="20"/>
      <c r="M67" s="20"/>
      <c r="N67" s="20">
        <v>0</v>
      </c>
      <c r="O67" s="20"/>
      <c r="P67" s="20"/>
      <c r="Q67" s="20"/>
      <c r="R67" s="20"/>
      <c r="S67" s="20"/>
      <c r="T67" s="33"/>
      <c r="U67" s="33"/>
      <c r="V67" s="33"/>
      <c r="W67" s="63"/>
      <c r="X67" s="66"/>
    </row>
    <row r="68" spans="1:256" s="15" customFormat="1" ht="27.75" customHeight="1">
      <c r="A68" s="12" t="s">
        <v>280</v>
      </c>
      <c r="B68" s="13" t="s">
        <v>278</v>
      </c>
      <c r="C68" s="13" t="s">
        <v>207</v>
      </c>
      <c r="D68" s="13" t="s">
        <v>204</v>
      </c>
      <c r="E68" s="59" t="s">
        <v>281</v>
      </c>
      <c r="F68" s="56">
        <f>F70</f>
        <v>108994.47</v>
      </c>
      <c r="G68" s="56">
        <f>G70</f>
        <v>99589.47</v>
      </c>
      <c r="H68" s="56">
        <f>H70</f>
        <v>9405</v>
      </c>
      <c r="I68" s="56">
        <f>J68+K68</f>
        <v>129317.55</v>
      </c>
      <c r="J68" s="56">
        <f>J70</f>
        <v>114317.55</v>
      </c>
      <c r="K68" s="56">
        <f>K70</f>
        <v>15000</v>
      </c>
      <c r="L68" s="20">
        <f>L70</f>
        <v>118148.9</v>
      </c>
      <c r="M68" s="20">
        <f>M70</f>
        <v>118148.9</v>
      </c>
      <c r="N68" s="20">
        <v>0</v>
      </c>
      <c r="O68" s="20"/>
      <c r="P68" s="20"/>
      <c r="Q68" s="20"/>
      <c r="R68" s="20">
        <f>S68</f>
        <v>120500</v>
      </c>
      <c r="S68" s="20">
        <f>S70</f>
        <v>120500</v>
      </c>
      <c r="T68" s="33">
        <v>0</v>
      </c>
      <c r="U68" s="33">
        <f>V68</f>
        <v>122150</v>
      </c>
      <c r="V68" s="33">
        <f>V70</f>
        <v>122150</v>
      </c>
      <c r="W68" s="64">
        <v>0</v>
      </c>
      <c r="X68" s="66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4" ht="12.75" customHeight="1">
      <c r="A69" s="51"/>
      <c r="B69" s="52"/>
      <c r="C69" s="52"/>
      <c r="D69" s="52"/>
      <c r="E69" s="23" t="s">
        <v>209</v>
      </c>
      <c r="F69" s="53"/>
      <c r="G69" s="53"/>
      <c r="H69" s="53"/>
      <c r="I69" s="53"/>
      <c r="J69" s="53"/>
      <c r="K69" s="53"/>
      <c r="L69" s="20"/>
      <c r="M69" s="20"/>
      <c r="N69" s="20"/>
      <c r="O69" s="20"/>
      <c r="P69" s="20"/>
      <c r="Q69" s="20"/>
      <c r="R69" s="20"/>
      <c r="S69" s="20"/>
      <c r="T69" s="33"/>
      <c r="U69" s="33"/>
      <c r="V69" s="33"/>
      <c r="W69" s="63"/>
      <c r="X69" s="66"/>
    </row>
    <row r="70" spans="1:24" ht="12.75" customHeight="1">
      <c r="A70" s="51" t="s">
        <v>282</v>
      </c>
      <c r="B70" s="52" t="s">
        <v>278</v>
      </c>
      <c r="C70" s="52" t="s">
        <v>207</v>
      </c>
      <c r="D70" s="52" t="s">
        <v>207</v>
      </c>
      <c r="E70" s="23" t="s">
        <v>281</v>
      </c>
      <c r="F70" s="53">
        <f>G70+H70</f>
        <v>108994.47</v>
      </c>
      <c r="G70" s="53">
        <v>99589.47</v>
      </c>
      <c r="H70" s="53">
        <v>9405</v>
      </c>
      <c r="I70" s="53">
        <f>J70+K70</f>
        <v>129317.55</v>
      </c>
      <c r="J70" s="53">
        <v>114317.55</v>
      </c>
      <c r="K70" s="53">
        <v>15000</v>
      </c>
      <c r="L70" s="26">
        <f>M70</f>
        <v>118148.9</v>
      </c>
      <c r="M70" s="26">
        <v>118148.9</v>
      </c>
      <c r="N70" s="26">
        <v>0</v>
      </c>
      <c r="O70" s="26"/>
      <c r="P70" s="26"/>
      <c r="Q70" s="26"/>
      <c r="R70" s="26">
        <f>S70</f>
        <v>120500</v>
      </c>
      <c r="S70" s="26">
        <v>120500</v>
      </c>
      <c r="T70" s="34">
        <v>0</v>
      </c>
      <c r="U70" s="34">
        <f>V70</f>
        <v>122150</v>
      </c>
      <c r="V70" s="34">
        <v>122150</v>
      </c>
      <c r="W70" s="64">
        <v>0</v>
      </c>
      <c r="X70" s="66"/>
    </row>
    <row r="71" spans="1:256" s="15" customFormat="1" ht="27.75" customHeight="1">
      <c r="A71" s="12" t="s">
        <v>283</v>
      </c>
      <c r="B71" s="13" t="s">
        <v>278</v>
      </c>
      <c r="C71" s="13" t="s">
        <v>231</v>
      </c>
      <c r="D71" s="13" t="s">
        <v>204</v>
      </c>
      <c r="E71" s="59" t="s">
        <v>284</v>
      </c>
      <c r="F71" s="56">
        <f aca="true" t="shared" si="1" ref="F71:M71">F73</f>
        <v>5108.996</v>
      </c>
      <c r="G71" s="56">
        <f t="shared" si="1"/>
        <v>0</v>
      </c>
      <c r="H71" s="56">
        <f t="shared" si="1"/>
        <v>5108.996</v>
      </c>
      <c r="I71" s="56">
        <f t="shared" si="1"/>
        <v>0</v>
      </c>
      <c r="J71" s="56">
        <f t="shared" si="1"/>
        <v>0</v>
      </c>
      <c r="K71" s="56">
        <f t="shared" si="1"/>
        <v>0</v>
      </c>
      <c r="L71" s="32">
        <f t="shared" si="1"/>
        <v>0</v>
      </c>
      <c r="M71" s="32">
        <f t="shared" si="1"/>
        <v>0</v>
      </c>
      <c r="N71" s="32">
        <v>0</v>
      </c>
      <c r="O71" s="32"/>
      <c r="P71" s="32"/>
      <c r="Q71" s="32"/>
      <c r="R71" s="32">
        <v>0</v>
      </c>
      <c r="S71" s="32">
        <v>0</v>
      </c>
      <c r="T71" s="34">
        <v>0</v>
      </c>
      <c r="U71" s="34">
        <v>0</v>
      </c>
      <c r="V71" s="34">
        <v>0</v>
      </c>
      <c r="W71" s="64">
        <v>0</v>
      </c>
      <c r="X71" s="66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4" ht="12.75" customHeight="1">
      <c r="A72" s="51"/>
      <c r="B72" s="52"/>
      <c r="C72" s="52"/>
      <c r="D72" s="52"/>
      <c r="E72" s="23" t="s">
        <v>209</v>
      </c>
      <c r="F72" s="53"/>
      <c r="G72" s="53"/>
      <c r="H72" s="53"/>
      <c r="I72" s="53"/>
      <c r="J72" s="53"/>
      <c r="K72" s="53"/>
      <c r="L72" s="20"/>
      <c r="M72" s="20"/>
      <c r="N72" s="32">
        <v>0</v>
      </c>
      <c r="O72" s="20"/>
      <c r="P72" s="20"/>
      <c r="Q72" s="20"/>
      <c r="R72" s="20">
        <v>0</v>
      </c>
      <c r="S72" s="20">
        <v>0</v>
      </c>
      <c r="T72" s="33">
        <v>0</v>
      </c>
      <c r="U72" s="33">
        <v>0</v>
      </c>
      <c r="V72" s="33">
        <v>0</v>
      </c>
      <c r="W72" s="63">
        <v>0</v>
      </c>
      <c r="X72" s="66"/>
    </row>
    <row r="73" spans="1:24" ht="12.75" customHeight="1">
      <c r="A73" s="51" t="s">
        <v>285</v>
      </c>
      <c r="B73" s="52" t="s">
        <v>278</v>
      </c>
      <c r="C73" s="52" t="s">
        <v>231</v>
      </c>
      <c r="D73" s="52" t="s">
        <v>207</v>
      </c>
      <c r="E73" s="23" t="s">
        <v>284</v>
      </c>
      <c r="F73" s="53">
        <f>H73+G73</f>
        <v>5108.996</v>
      </c>
      <c r="G73" s="53">
        <v>0</v>
      </c>
      <c r="H73" s="53">
        <v>5108.996</v>
      </c>
      <c r="I73" s="53">
        <v>0</v>
      </c>
      <c r="J73" s="53">
        <v>0</v>
      </c>
      <c r="K73" s="53">
        <v>0</v>
      </c>
      <c r="L73" s="26">
        <f>L77</f>
        <v>0</v>
      </c>
      <c r="M73" s="26">
        <f>M77</f>
        <v>0</v>
      </c>
      <c r="N73" s="26">
        <v>0</v>
      </c>
      <c r="O73" s="26"/>
      <c r="P73" s="26"/>
      <c r="Q73" s="26"/>
      <c r="R73" s="26">
        <v>0</v>
      </c>
      <c r="S73" s="26">
        <v>0</v>
      </c>
      <c r="T73" s="34">
        <v>0</v>
      </c>
      <c r="U73" s="34">
        <v>0</v>
      </c>
      <c r="V73" s="34">
        <v>0</v>
      </c>
      <c r="W73" s="64">
        <v>0</v>
      </c>
      <c r="X73" s="66"/>
    </row>
    <row r="74" spans="1:256" s="15" customFormat="1" ht="27.75" customHeight="1" hidden="1">
      <c r="A74" s="12" t="s">
        <v>286</v>
      </c>
      <c r="B74" s="13" t="s">
        <v>278</v>
      </c>
      <c r="C74" s="13" t="s">
        <v>213</v>
      </c>
      <c r="D74" s="13" t="s">
        <v>204</v>
      </c>
      <c r="E74" s="59" t="s">
        <v>287</v>
      </c>
      <c r="F74" s="56"/>
      <c r="G74" s="56"/>
      <c r="H74" s="56"/>
      <c r="I74" s="56"/>
      <c r="J74" s="56"/>
      <c r="K74" s="56"/>
      <c r="L74" s="32"/>
      <c r="M74" s="32"/>
      <c r="N74" s="32"/>
      <c r="O74" s="32"/>
      <c r="P74" s="32"/>
      <c r="Q74" s="32"/>
      <c r="R74" s="32"/>
      <c r="S74" s="32"/>
      <c r="T74" s="34"/>
      <c r="U74" s="34"/>
      <c r="V74" s="34"/>
      <c r="W74" s="64"/>
      <c r="X74" s="66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4" ht="12.75" customHeight="1" hidden="1">
      <c r="A75" s="51"/>
      <c r="B75" s="52"/>
      <c r="C75" s="52"/>
      <c r="D75" s="52"/>
      <c r="E75" s="23" t="s">
        <v>209</v>
      </c>
      <c r="F75" s="53"/>
      <c r="G75" s="53"/>
      <c r="H75" s="53"/>
      <c r="I75" s="53"/>
      <c r="J75" s="53"/>
      <c r="K75" s="53"/>
      <c r="L75" s="26"/>
      <c r="M75" s="26"/>
      <c r="N75" s="26"/>
      <c r="O75" s="26"/>
      <c r="P75" s="26"/>
      <c r="Q75" s="26"/>
      <c r="R75" s="26"/>
      <c r="S75" s="26"/>
      <c r="T75" s="34"/>
      <c r="U75" s="34"/>
      <c r="V75" s="34"/>
      <c r="W75" s="64"/>
      <c r="X75" s="66"/>
    </row>
    <row r="76" spans="1:24" ht="12.75" customHeight="1" hidden="1">
      <c r="A76" s="51" t="s">
        <v>288</v>
      </c>
      <c r="B76" s="52" t="s">
        <v>278</v>
      </c>
      <c r="C76" s="52" t="s">
        <v>213</v>
      </c>
      <c r="D76" s="52" t="s">
        <v>207</v>
      </c>
      <c r="E76" s="23" t="s">
        <v>289</v>
      </c>
      <c r="F76" s="53"/>
      <c r="G76" s="53"/>
      <c r="H76" s="53"/>
      <c r="I76" s="53"/>
      <c r="J76" s="53"/>
      <c r="K76" s="53"/>
      <c r="L76" s="26"/>
      <c r="M76" s="26"/>
      <c r="N76" s="26"/>
      <c r="O76" s="26"/>
      <c r="P76" s="26"/>
      <c r="Q76" s="26"/>
      <c r="R76" s="26"/>
      <c r="S76" s="26"/>
      <c r="T76" s="34"/>
      <c r="U76" s="34"/>
      <c r="V76" s="34"/>
      <c r="W76" s="64"/>
      <c r="X76" s="66"/>
    </row>
    <row r="77" spans="1:24" ht="26.25" customHeight="1">
      <c r="A77" s="51"/>
      <c r="B77" s="52" t="s">
        <v>290</v>
      </c>
      <c r="C77" s="52">
        <v>5</v>
      </c>
      <c r="D77" s="52">
        <v>0</v>
      </c>
      <c r="E77" s="67" t="s">
        <v>291</v>
      </c>
      <c r="F77" s="50">
        <f aca="true" t="shared" si="2" ref="F77:M77">F79</f>
        <v>130</v>
      </c>
      <c r="G77" s="50">
        <f t="shared" si="2"/>
        <v>0</v>
      </c>
      <c r="H77" s="50">
        <f t="shared" si="2"/>
        <v>130</v>
      </c>
      <c r="I77" s="50">
        <f t="shared" si="2"/>
        <v>0</v>
      </c>
      <c r="J77" s="50">
        <f t="shared" si="2"/>
        <v>0</v>
      </c>
      <c r="K77" s="53">
        <f t="shared" si="2"/>
        <v>0</v>
      </c>
      <c r="L77" s="68">
        <f t="shared" si="2"/>
        <v>0</v>
      </c>
      <c r="M77" s="68">
        <f t="shared" si="2"/>
        <v>0</v>
      </c>
      <c r="N77" s="26">
        <v>0</v>
      </c>
      <c r="O77" s="26"/>
      <c r="P77" s="26"/>
      <c r="Q77" s="26"/>
      <c r="R77" s="26">
        <v>0</v>
      </c>
      <c r="S77" s="26">
        <v>0</v>
      </c>
      <c r="T77" s="34">
        <v>0</v>
      </c>
      <c r="U77" s="34">
        <v>0</v>
      </c>
      <c r="V77" s="34">
        <v>0</v>
      </c>
      <c r="W77" s="64">
        <v>0</v>
      </c>
      <c r="X77" s="66"/>
    </row>
    <row r="78" spans="1:24" ht="12" customHeight="1">
      <c r="A78" s="51"/>
      <c r="B78" s="52"/>
      <c r="C78" s="52"/>
      <c r="D78" s="52"/>
      <c r="E78" s="23" t="s">
        <v>209</v>
      </c>
      <c r="F78" s="53"/>
      <c r="G78" s="53"/>
      <c r="H78" s="53"/>
      <c r="I78" s="53"/>
      <c r="J78" s="53"/>
      <c r="K78" s="53"/>
      <c r="L78" s="26"/>
      <c r="M78" s="26"/>
      <c r="N78" s="26"/>
      <c r="O78" s="26"/>
      <c r="P78" s="26"/>
      <c r="Q78" s="26"/>
      <c r="R78" s="26"/>
      <c r="S78" s="26"/>
      <c r="T78" s="34"/>
      <c r="U78" s="34"/>
      <c r="V78" s="34"/>
      <c r="W78" s="64"/>
      <c r="X78" s="66"/>
    </row>
    <row r="79" spans="1:24" ht="24" customHeight="1">
      <c r="A79" s="51"/>
      <c r="B79" s="52" t="s">
        <v>290</v>
      </c>
      <c r="C79" s="52">
        <v>5</v>
      </c>
      <c r="D79" s="52">
        <v>1</v>
      </c>
      <c r="E79" s="69" t="s">
        <v>291</v>
      </c>
      <c r="F79" s="53">
        <v>130</v>
      </c>
      <c r="G79" s="53">
        <v>0</v>
      </c>
      <c r="H79" s="53">
        <v>130</v>
      </c>
      <c r="I79" s="53">
        <v>0</v>
      </c>
      <c r="J79" s="53">
        <v>0</v>
      </c>
      <c r="K79" s="70">
        <v>0</v>
      </c>
      <c r="L79" s="34">
        <v>0</v>
      </c>
      <c r="M79" s="34">
        <v>0</v>
      </c>
      <c r="N79" s="32">
        <v>0</v>
      </c>
      <c r="O79" s="26"/>
      <c r="P79" s="26"/>
      <c r="Q79" s="26"/>
      <c r="R79" s="26">
        <v>0</v>
      </c>
      <c r="S79" s="26">
        <v>0</v>
      </c>
      <c r="T79" s="34">
        <v>0</v>
      </c>
      <c r="U79" s="34">
        <v>0</v>
      </c>
      <c r="V79" s="34">
        <v>0</v>
      </c>
      <c r="W79" s="64">
        <v>0</v>
      </c>
      <c r="X79" s="66"/>
    </row>
    <row r="80" spans="1:256" s="15" customFormat="1" ht="27.75" customHeight="1">
      <c r="A80" s="12" t="s">
        <v>292</v>
      </c>
      <c r="B80" s="13" t="s">
        <v>278</v>
      </c>
      <c r="C80" s="13" t="s">
        <v>224</v>
      </c>
      <c r="D80" s="13" t="s">
        <v>204</v>
      </c>
      <c r="E80" s="59" t="s">
        <v>293</v>
      </c>
      <c r="F80" s="56">
        <f>G80</f>
        <v>4014.5</v>
      </c>
      <c r="G80" s="56">
        <f>G82</f>
        <v>4014.5</v>
      </c>
      <c r="H80" s="56"/>
      <c r="I80" s="56">
        <f>J80</f>
        <v>4840</v>
      </c>
      <c r="J80" s="56">
        <f>J82</f>
        <v>4840</v>
      </c>
      <c r="K80" s="56"/>
      <c r="L80" s="20">
        <f>M80</f>
        <v>4840</v>
      </c>
      <c r="M80" s="20">
        <f>M82</f>
        <v>4840</v>
      </c>
      <c r="N80" s="32">
        <f>N82</f>
        <v>0</v>
      </c>
      <c r="O80" s="32"/>
      <c r="P80" s="32"/>
      <c r="Q80" s="32"/>
      <c r="R80" s="33">
        <f>S80</f>
        <v>4480</v>
      </c>
      <c r="S80" s="33">
        <v>4480</v>
      </c>
      <c r="T80" s="33">
        <v>0</v>
      </c>
      <c r="U80" s="33">
        <f>V80</f>
        <v>4840</v>
      </c>
      <c r="V80" s="33">
        <f>V82</f>
        <v>4840</v>
      </c>
      <c r="W80" s="64">
        <v>0</v>
      </c>
      <c r="X80" s="66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24" ht="12.75" customHeight="1">
      <c r="A81" s="51"/>
      <c r="B81" s="52"/>
      <c r="C81" s="52"/>
      <c r="D81" s="52"/>
      <c r="E81" s="23" t="s">
        <v>209</v>
      </c>
      <c r="F81" s="53"/>
      <c r="G81" s="53"/>
      <c r="H81" s="53"/>
      <c r="I81" s="53"/>
      <c r="J81" s="53"/>
      <c r="K81" s="53"/>
      <c r="L81" s="26"/>
      <c r="M81" s="26"/>
      <c r="N81" s="26"/>
      <c r="O81" s="26"/>
      <c r="P81" s="26"/>
      <c r="Q81" s="26"/>
      <c r="R81" s="34"/>
      <c r="S81" s="34"/>
      <c r="T81" s="34"/>
      <c r="U81" s="34"/>
      <c r="V81" s="34"/>
      <c r="W81" s="58"/>
      <c r="X81" s="27"/>
    </row>
    <row r="82" spans="1:24" ht="24" customHeight="1">
      <c r="A82" s="51" t="s">
        <v>294</v>
      </c>
      <c r="B82" s="52" t="s">
        <v>278</v>
      </c>
      <c r="C82" s="52" t="s">
        <v>224</v>
      </c>
      <c r="D82" s="52" t="s">
        <v>207</v>
      </c>
      <c r="E82" s="23" t="s">
        <v>293</v>
      </c>
      <c r="F82" s="53">
        <f>G82</f>
        <v>4014.5</v>
      </c>
      <c r="G82" s="53">
        <v>4014.5</v>
      </c>
      <c r="H82" s="53">
        <f>I82</f>
        <v>4840</v>
      </c>
      <c r="I82" s="53">
        <f>J82</f>
        <v>4840</v>
      </c>
      <c r="J82" s="53">
        <v>4840</v>
      </c>
      <c r="K82" s="53"/>
      <c r="L82" s="34">
        <f>M82</f>
        <v>4840</v>
      </c>
      <c r="M82" s="34">
        <v>4840</v>
      </c>
      <c r="N82" s="32">
        <v>0</v>
      </c>
      <c r="O82" s="26"/>
      <c r="P82" s="26"/>
      <c r="Q82" s="26"/>
      <c r="R82" s="34">
        <f>S82</f>
        <v>4840</v>
      </c>
      <c r="S82" s="34">
        <v>4840</v>
      </c>
      <c r="T82" s="34">
        <v>0</v>
      </c>
      <c r="U82" s="34">
        <f>V82</f>
        <v>4840</v>
      </c>
      <c r="V82" s="34">
        <v>4840</v>
      </c>
      <c r="W82" s="58">
        <v>0</v>
      </c>
      <c r="X82" s="27"/>
    </row>
    <row r="83" spans="1:24" ht="31.5" customHeight="1">
      <c r="A83" s="51" t="s">
        <v>295</v>
      </c>
      <c r="B83" s="52" t="s">
        <v>296</v>
      </c>
      <c r="C83" s="52" t="s">
        <v>204</v>
      </c>
      <c r="D83" s="52" t="s">
        <v>204</v>
      </c>
      <c r="E83" s="55" t="s">
        <v>297</v>
      </c>
      <c r="F83" s="56">
        <f>G83+H83</f>
        <v>113553.554</v>
      </c>
      <c r="G83" s="56">
        <f>SUM(G85,G88,G91)</f>
        <v>42383.954</v>
      </c>
      <c r="H83" s="56">
        <f>SUM(H85,H88,H91)</f>
        <v>71169.6</v>
      </c>
      <c r="I83" s="56">
        <f>J83+K83</f>
        <v>250103.8</v>
      </c>
      <c r="J83" s="56">
        <f>J85+J88+J91</f>
        <v>52502.6</v>
      </c>
      <c r="K83" s="56">
        <f>K85+K88+K91</f>
        <v>197601.19999999998</v>
      </c>
      <c r="L83" s="56">
        <f>M83+N83</f>
        <v>207299</v>
      </c>
      <c r="M83" s="56">
        <f>M85+M88+M91</f>
        <v>51299</v>
      </c>
      <c r="N83" s="56">
        <f>N85+N88+N91</f>
        <v>156000</v>
      </c>
      <c r="O83" s="20"/>
      <c r="P83" s="20"/>
      <c r="Q83" s="20"/>
      <c r="R83" s="56">
        <f>S83+T83</f>
        <v>184860</v>
      </c>
      <c r="S83" s="56">
        <f>S85+S88+S91</f>
        <v>53860</v>
      </c>
      <c r="T83" s="56">
        <f>T85+T88+T91</f>
        <v>131000</v>
      </c>
      <c r="U83" s="56">
        <f>V83+W83</f>
        <v>160650</v>
      </c>
      <c r="V83" s="56">
        <f>V85+V88+V91</f>
        <v>54650</v>
      </c>
      <c r="W83" s="56">
        <f>W85+W88+W91</f>
        <v>106000</v>
      </c>
      <c r="X83" s="27"/>
    </row>
    <row r="84" spans="1:24" ht="12.75" customHeight="1">
      <c r="A84" s="51"/>
      <c r="B84" s="52"/>
      <c r="C84" s="52"/>
      <c r="D84" s="52"/>
      <c r="E84" s="23" t="s">
        <v>15</v>
      </c>
      <c r="F84" s="53"/>
      <c r="G84" s="53"/>
      <c r="H84" s="53"/>
      <c r="I84" s="53"/>
      <c r="J84" s="53"/>
      <c r="K84" s="53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58"/>
      <c r="X84" s="27"/>
    </row>
    <row r="85" spans="1:256" s="15" customFormat="1" ht="27.75" customHeight="1">
      <c r="A85" s="12" t="s">
        <v>298</v>
      </c>
      <c r="B85" s="13" t="s">
        <v>296</v>
      </c>
      <c r="C85" s="13">
        <v>3</v>
      </c>
      <c r="D85" s="13" t="s">
        <v>204</v>
      </c>
      <c r="E85" s="59" t="s">
        <v>299</v>
      </c>
      <c r="F85" s="56">
        <f>G85+H85</f>
        <v>95450.99900000001</v>
      </c>
      <c r="G85" s="56">
        <f>G87</f>
        <v>27537.399</v>
      </c>
      <c r="H85" s="56">
        <f>H87</f>
        <v>67913.6</v>
      </c>
      <c r="I85" s="56">
        <f>J85+K85</f>
        <v>196210</v>
      </c>
      <c r="J85" s="56">
        <f>J87</f>
        <v>31884.6</v>
      </c>
      <c r="K85" s="56">
        <f>K87</f>
        <v>164325.4</v>
      </c>
      <c r="L85" s="20">
        <f>M85+N85</f>
        <v>142345</v>
      </c>
      <c r="M85" s="20">
        <f>M87</f>
        <v>32345</v>
      </c>
      <c r="N85" s="20">
        <f>N87</f>
        <v>110000</v>
      </c>
      <c r="O85" s="32"/>
      <c r="P85" s="32"/>
      <c r="Q85" s="32"/>
      <c r="R85" s="20">
        <f aca="true" t="shared" si="3" ref="R85:W85">R87</f>
        <v>122710</v>
      </c>
      <c r="S85" s="20">
        <f t="shared" si="3"/>
        <v>32710</v>
      </c>
      <c r="T85" s="20">
        <f t="shared" si="3"/>
        <v>90000</v>
      </c>
      <c r="U85" s="20">
        <f t="shared" si="3"/>
        <v>103250</v>
      </c>
      <c r="V85" s="20">
        <f t="shared" si="3"/>
        <v>33250</v>
      </c>
      <c r="W85" s="57">
        <f t="shared" si="3"/>
        <v>70000</v>
      </c>
      <c r="X85" s="21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4" ht="12.75" customHeight="1">
      <c r="A86" s="51"/>
      <c r="B86" s="52"/>
      <c r="C86" s="52"/>
      <c r="D86" s="52"/>
      <c r="E86" s="23" t="s">
        <v>209</v>
      </c>
      <c r="F86" s="53"/>
      <c r="G86" s="53"/>
      <c r="H86" s="53"/>
      <c r="I86" s="53"/>
      <c r="J86" s="53"/>
      <c r="K86" s="53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58"/>
      <c r="X86" s="27"/>
    </row>
    <row r="87" spans="1:24" ht="12.75" customHeight="1">
      <c r="A87" s="51" t="s">
        <v>300</v>
      </c>
      <c r="B87" s="52" t="s">
        <v>296</v>
      </c>
      <c r="C87" s="52">
        <v>3</v>
      </c>
      <c r="D87" s="52" t="s">
        <v>207</v>
      </c>
      <c r="E87" s="23" t="s">
        <v>301</v>
      </c>
      <c r="F87" s="53">
        <f>G87+H87</f>
        <v>95450.99900000001</v>
      </c>
      <c r="G87" s="53">
        <v>27537.399</v>
      </c>
      <c r="H87" s="53">
        <v>67913.6</v>
      </c>
      <c r="I87" s="53">
        <f>J87+K87</f>
        <v>196210</v>
      </c>
      <c r="J87" s="53">
        <v>31884.6</v>
      </c>
      <c r="K87" s="53">
        <v>164325.4</v>
      </c>
      <c r="L87" s="26">
        <f>M87+N87</f>
        <v>142345</v>
      </c>
      <c r="M87" s="26">
        <v>32345</v>
      </c>
      <c r="N87" s="26">
        <v>110000</v>
      </c>
      <c r="O87" s="26"/>
      <c r="P87" s="26"/>
      <c r="Q87" s="26"/>
      <c r="R87" s="26">
        <f>S87+T87</f>
        <v>122710</v>
      </c>
      <c r="S87" s="26">
        <v>32710</v>
      </c>
      <c r="T87" s="26">
        <v>90000</v>
      </c>
      <c r="U87" s="26">
        <f>V87+W87</f>
        <v>103250</v>
      </c>
      <c r="V87" s="26">
        <v>33250</v>
      </c>
      <c r="W87" s="58">
        <v>70000</v>
      </c>
      <c r="X87" s="27"/>
    </row>
    <row r="88" spans="1:256" s="15" customFormat="1" ht="26.25" customHeight="1">
      <c r="A88" s="12" t="s">
        <v>302</v>
      </c>
      <c r="B88" s="13" t="s">
        <v>296</v>
      </c>
      <c r="C88" s="13" t="s">
        <v>303</v>
      </c>
      <c r="D88" s="13" t="s">
        <v>204</v>
      </c>
      <c r="E88" s="59" t="s">
        <v>304</v>
      </c>
      <c r="F88" s="56">
        <f>G88+H88</f>
        <v>16842.555</v>
      </c>
      <c r="G88" s="56">
        <f>G90</f>
        <v>14846.555</v>
      </c>
      <c r="H88" s="56">
        <f>H90</f>
        <v>1996</v>
      </c>
      <c r="I88" s="56">
        <f>J88+K88</f>
        <v>47393.8</v>
      </c>
      <c r="J88" s="56">
        <f>J90</f>
        <v>20618</v>
      </c>
      <c r="K88" s="56">
        <f>K90</f>
        <v>26775.8</v>
      </c>
      <c r="L88" s="20">
        <f>M88+N88</f>
        <v>58954</v>
      </c>
      <c r="M88" s="20">
        <f>M90</f>
        <v>18954</v>
      </c>
      <c r="N88" s="20">
        <f>N90</f>
        <v>40000</v>
      </c>
      <c r="O88" s="32"/>
      <c r="P88" s="32"/>
      <c r="Q88" s="32"/>
      <c r="R88" s="20">
        <f>R90</f>
        <v>56150</v>
      </c>
      <c r="S88" s="20">
        <f>S90</f>
        <v>21150</v>
      </c>
      <c r="T88" s="20">
        <f>T90</f>
        <v>35000</v>
      </c>
      <c r="U88" s="32">
        <f>V88+W88</f>
        <v>51400</v>
      </c>
      <c r="V88" s="32">
        <f>V90</f>
        <v>21400</v>
      </c>
      <c r="W88" s="54">
        <f>W90</f>
        <v>30000</v>
      </c>
      <c r="X88" s="21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4" ht="12.75" customHeight="1">
      <c r="A89" s="51"/>
      <c r="B89" s="52"/>
      <c r="C89" s="52"/>
      <c r="D89" s="52"/>
      <c r="E89" s="23" t="s">
        <v>209</v>
      </c>
      <c r="F89" s="53"/>
      <c r="G89" s="53"/>
      <c r="H89" s="53"/>
      <c r="I89" s="53"/>
      <c r="J89" s="53"/>
      <c r="K89" s="53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58"/>
      <c r="X89" s="27"/>
    </row>
    <row r="90" spans="1:24" ht="12.75" customHeight="1">
      <c r="A90" s="51" t="s">
        <v>305</v>
      </c>
      <c r="B90" s="52" t="s">
        <v>296</v>
      </c>
      <c r="C90" s="52" t="s">
        <v>303</v>
      </c>
      <c r="D90" s="52" t="s">
        <v>207</v>
      </c>
      <c r="E90" s="23" t="s">
        <v>304</v>
      </c>
      <c r="F90" s="53">
        <f>G90+H90</f>
        <v>16842.555</v>
      </c>
      <c r="G90" s="53">
        <v>14846.555</v>
      </c>
      <c r="H90" s="53">
        <v>1996</v>
      </c>
      <c r="I90" s="53">
        <f>J90+K90</f>
        <v>47393.8</v>
      </c>
      <c r="J90" s="53">
        <v>20618</v>
      </c>
      <c r="K90" s="53">
        <v>26775.8</v>
      </c>
      <c r="L90" s="26">
        <f>M90+N90</f>
        <v>58954</v>
      </c>
      <c r="M90" s="26">
        <v>18954</v>
      </c>
      <c r="N90" s="26">
        <v>40000</v>
      </c>
      <c r="O90" s="26"/>
      <c r="P90" s="26"/>
      <c r="Q90" s="26"/>
      <c r="R90" s="26">
        <f>S90+T90</f>
        <v>56150</v>
      </c>
      <c r="S90" s="26">
        <v>21150</v>
      </c>
      <c r="T90" s="26">
        <v>35000</v>
      </c>
      <c r="U90" s="26">
        <f>V90+W90</f>
        <v>51400</v>
      </c>
      <c r="V90" s="26">
        <v>21400</v>
      </c>
      <c r="W90" s="58">
        <v>30000</v>
      </c>
      <c r="X90" s="27"/>
    </row>
    <row r="91" spans="1:256" s="15" customFormat="1" ht="41.25" customHeight="1">
      <c r="A91" s="12" t="s">
        <v>306</v>
      </c>
      <c r="B91" s="13" t="s">
        <v>296</v>
      </c>
      <c r="C91" s="13" t="s">
        <v>220</v>
      </c>
      <c r="D91" s="13" t="s">
        <v>204</v>
      </c>
      <c r="E91" s="59" t="s">
        <v>307</v>
      </c>
      <c r="F91" s="56">
        <f>F93</f>
        <v>1260</v>
      </c>
      <c r="G91" s="71">
        <f>G93</f>
        <v>0</v>
      </c>
      <c r="H91" s="56">
        <f>H93</f>
        <v>1260</v>
      </c>
      <c r="I91" s="56">
        <f>I93</f>
        <v>6500</v>
      </c>
      <c r="J91" s="56">
        <v>0</v>
      </c>
      <c r="K91" s="56">
        <f>K93</f>
        <v>6500</v>
      </c>
      <c r="L91" s="20">
        <f>M91+N91</f>
        <v>6000</v>
      </c>
      <c r="M91" s="20">
        <f>M93</f>
        <v>0</v>
      </c>
      <c r="N91" s="20">
        <f>N93</f>
        <v>6000</v>
      </c>
      <c r="O91" s="32"/>
      <c r="P91" s="32"/>
      <c r="Q91" s="32"/>
      <c r="R91" s="20">
        <f>S91+T91</f>
        <v>6000</v>
      </c>
      <c r="S91" s="20">
        <f>S93</f>
        <v>0</v>
      </c>
      <c r="T91" s="20">
        <f>T93</f>
        <v>6000</v>
      </c>
      <c r="U91" s="20">
        <f>U93</f>
        <v>6000</v>
      </c>
      <c r="V91" s="20">
        <f>V93</f>
        <v>0</v>
      </c>
      <c r="W91" s="57">
        <f>W93</f>
        <v>6000</v>
      </c>
      <c r="X91" s="27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</row>
    <row r="92" spans="1:24" ht="12.75" customHeight="1">
      <c r="A92" s="51"/>
      <c r="B92" s="52"/>
      <c r="C92" s="52"/>
      <c r="D92" s="52"/>
      <c r="E92" s="23" t="s">
        <v>209</v>
      </c>
      <c r="F92" s="53"/>
      <c r="G92" s="70"/>
      <c r="H92" s="53"/>
      <c r="I92" s="53"/>
      <c r="J92" s="53"/>
      <c r="K92" s="53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58"/>
      <c r="X92" s="27"/>
    </row>
    <row r="93" spans="1:24" ht="33.75" customHeight="1">
      <c r="A93" s="51" t="s">
        <v>308</v>
      </c>
      <c r="B93" s="52" t="s">
        <v>296</v>
      </c>
      <c r="C93" s="52" t="s">
        <v>220</v>
      </c>
      <c r="D93" s="52" t="s">
        <v>207</v>
      </c>
      <c r="E93" s="23" t="s">
        <v>307</v>
      </c>
      <c r="F93" s="53">
        <f>H93</f>
        <v>1260</v>
      </c>
      <c r="G93" s="70">
        <v>0</v>
      </c>
      <c r="H93" s="53">
        <v>1260</v>
      </c>
      <c r="I93" s="53">
        <f>K93</f>
        <v>6500</v>
      </c>
      <c r="J93" s="53"/>
      <c r="K93" s="70">
        <v>6500</v>
      </c>
      <c r="L93" s="34">
        <f>N93</f>
        <v>6000</v>
      </c>
      <c r="M93" s="34">
        <v>0</v>
      </c>
      <c r="N93" s="34">
        <v>6000</v>
      </c>
      <c r="O93" s="26"/>
      <c r="P93" s="26"/>
      <c r="Q93" s="26"/>
      <c r="R93" s="34">
        <f>T93</f>
        <v>6000</v>
      </c>
      <c r="S93" s="34">
        <v>0</v>
      </c>
      <c r="T93" s="34">
        <v>6000</v>
      </c>
      <c r="U93" s="34">
        <v>6000</v>
      </c>
      <c r="V93" s="34">
        <v>0</v>
      </c>
      <c r="W93" s="64">
        <v>6000</v>
      </c>
      <c r="X93" s="27"/>
    </row>
    <row r="94" spans="1:256" s="15" customFormat="1" ht="28.5" customHeight="1" hidden="1">
      <c r="A94" s="12" t="s">
        <v>309</v>
      </c>
      <c r="B94" s="13" t="s">
        <v>296</v>
      </c>
      <c r="C94" s="13" t="s">
        <v>224</v>
      </c>
      <c r="D94" s="13" t="s">
        <v>204</v>
      </c>
      <c r="E94" s="59" t="s">
        <v>310</v>
      </c>
      <c r="F94" s="56"/>
      <c r="G94" s="56"/>
      <c r="H94" s="56"/>
      <c r="I94" s="56"/>
      <c r="J94" s="56"/>
      <c r="K94" s="56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54"/>
      <c r="X94" s="27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</row>
    <row r="95" spans="1:24" ht="12.75" customHeight="1" hidden="1">
      <c r="A95" s="51"/>
      <c r="B95" s="52"/>
      <c r="C95" s="52"/>
      <c r="D95" s="52"/>
      <c r="E95" s="23" t="s">
        <v>209</v>
      </c>
      <c r="F95" s="53"/>
      <c r="G95" s="53"/>
      <c r="H95" s="53"/>
      <c r="I95" s="53"/>
      <c r="J95" s="53"/>
      <c r="K95" s="53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58"/>
      <c r="X95" s="27"/>
    </row>
    <row r="96" spans="1:24" ht="12.75" customHeight="1" hidden="1">
      <c r="A96" s="51" t="s">
        <v>311</v>
      </c>
      <c r="B96" s="52" t="s">
        <v>296</v>
      </c>
      <c r="C96" s="52" t="s">
        <v>224</v>
      </c>
      <c r="D96" s="52" t="s">
        <v>207</v>
      </c>
      <c r="E96" s="23" t="s">
        <v>310</v>
      </c>
      <c r="F96" s="53"/>
      <c r="G96" s="53"/>
      <c r="H96" s="53"/>
      <c r="I96" s="53"/>
      <c r="J96" s="53"/>
      <c r="K96" s="53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58"/>
      <c r="X96" s="27"/>
    </row>
    <row r="97" spans="1:24" ht="12.75" customHeight="1">
      <c r="A97" s="51" t="s">
        <v>312</v>
      </c>
      <c r="B97" s="52" t="s">
        <v>313</v>
      </c>
      <c r="C97" s="52" t="s">
        <v>204</v>
      </c>
      <c r="D97" s="52" t="s">
        <v>204</v>
      </c>
      <c r="E97" s="55" t="s">
        <v>314</v>
      </c>
      <c r="F97" s="56">
        <f>F99</f>
        <v>0</v>
      </c>
      <c r="G97" s="56">
        <f>G99</f>
        <v>0</v>
      </c>
      <c r="H97" s="56">
        <f>H99</f>
        <v>0</v>
      </c>
      <c r="I97" s="56">
        <f>J97</f>
        <v>250</v>
      </c>
      <c r="J97" s="56">
        <f>J99</f>
        <v>250</v>
      </c>
      <c r="K97" s="56">
        <f>K99</f>
        <v>0</v>
      </c>
      <c r="L97" s="60">
        <f>M97+N97</f>
        <v>11000</v>
      </c>
      <c r="M97" s="60">
        <f>M99</f>
        <v>1000</v>
      </c>
      <c r="N97" s="60">
        <f>N99</f>
        <v>10000</v>
      </c>
      <c r="O97" s="26"/>
      <c r="P97" s="26"/>
      <c r="Q97" s="26"/>
      <c r="R97" s="60">
        <f>S97+T97</f>
        <v>1000</v>
      </c>
      <c r="S97" s="60">
        <f>S99</f>
        <v>1000</v>
      </c>
      <c r="T97" s="60">
        <f>T99</f>
        <v>0</v>
      </c>
      <c r="U97" s="60">
        <f>V97+W97</f>
        <v>1000</v>
      </c>
      <c r="V97" s="60">
        <f>V99</f>
        <v>1000</v>
      </c>
      <c r="W97" s="61">
        <f>W99</f>
        <v>0</v>
      </c>
      <c r="X97" s="27"/>
    </row>
    <row r="98" spans="1:24" ht="12.75" customHeight="1">
      <c r="A98" s="51"/>
      <c r="B98" s="52"/>
      <c r="C98" s="52"/>
      <c r="D98" s="52"/>
      <c r="E98" s="23" t="s">
        <v>15</v>
      </c>
      <c r="F98" s="53"/>
      <c r="G98" s="53"/>
      <c r="H98" s="53"/>
      <c r="I98" s="53"/>
      <c r="J98" s="53"/>
      <c r="K98" s="53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58"/>
      <c r="X98" s="27"/>
    </row>
    <row r="99" spans="1:256" s="15" customFormat="1" ht="28.5" customHeight="1">
      <c r="A99" s="12">
        <v>2720</v>
      </c>
      <c r="B99" s="13" t="s">
        <v>313</v>
      </c>
      <c r="C99" s="13">
        <v>2</v>
      </c>
      <c r="D99" s="13" t="s">
        <v>204</v>
      </c>
      <c r="E99" s="59" t="s">
        <v>315</v>
      </c>
      <c r="F99" s="53">
        <f>F101</f>
        <v>0</v>
      </c>
      <c r="G99" s="53">
        <f>G101</f>
        <v>0</v>
      </c>
      <c r="H99" s="53">
        <f>H101</f>
        <v>0</v>
      </c>
      <c r="I99" s="53">
        <f>J99</f>
        <v>250</v>
      </c>
      <c r="J99" s="53">
        <f>J101</f>
        <v>250</v>
      </c>
      <c r="K99" s="53">
        <f>K101</f>
        <v>0</v>
      </c>
      <c r="L99" s="32">
        <f>M99+N99</f>
        <v>11000</v>
      </c>
      <c r="M99" s="32">
        <v>1000</v>
      </c>
      <c r="N99" s="32">
        <v>10000</v>
      </c>
      <c r="O99" s="32"/>
      <c r="P99" s="32"/>
      <c r="Q99" s="32"/>
      <c r="R99" s="32">
        <f>S99+T99</f>
        <v>1000</v>
      </c>
      <c r="S99" s="32">
        <v>1000</v>
      </c>
      <c r="T99" s="32">
        <v>0</v>
      </c>
      <c r="U99" s="32">
        <f>V99+W99</f>
        <v>1000</v>
      </c>
      <c r="V99" s="32">
        <v>1000</v>
      </c>
      <c r="W99" s="54">
        <v>0</v>
      </c>
      <c r="X99" s="27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</row>
    <row r="100" spans="1:24" ht="12.75" customHeight="1">
      <c r="A100" s="51"/>
      <c r="B100" s="52"/>
      <c r="C100" s="52"/>
      <c r="D100" s="52"/>
      <c r="E100" s="23" t="s">
        <v>209</v>
      </c>
      <c r="F100" s="53"/>
      <c r="G100" s="53"/>
      <c r="H100" s="53"/>
      <c r="I100" s="53"/>
      <c r="J100" s="53"/>
      <c r="K100" s="53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58"/>
      <c r="X100" s="27"/>
    </row>
    <row r="101" spans="1:24" ht="12.75" customHeight="1">
      <c r="A101" s="51">
        <v>2721</v>
      </c>
      <c r="B101" s="52" t="s">
        <v>313</v>
      </c>
      <c r="C101" s="52">
        <v>2</v>
      </c>
      <c r="D101" s="52" t="s">
        <v>207</v>
      </c>
      <c r="E101" s="69" t="s">
        <v>316</v>
      </c>
      <c r="F101" s="53">
        <v>0</v>
      </c>
      <c r="G101" s="53">
        <v>0</v>
      </c>
      <c r="H101" s="53">
        <v>0</v>
      </c>
      <c r="I101" s="53">
        <f>J101</f>
        <v>250</v>
      </c>
      <c r="J101" s="53">
        <v>250</v>
      </c>
      <c r="K101" s="53">
        <v>0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58"/>
      <c r="X101" s="27"/>
    </row>
    <row r="102" spans="1:256" s="15" customFormat="1" ht="28.5" customHeight="1" hidden="1">
      <c r="A102" s="12" t="s">
        <v>317</v>
      </c>
      <c r="B102" s="13" t="s">
        <v>313</v>
      </c>
      <c r="C102" s="13" t="s">
        <v>224</v>
      </c>
      <c r="D102" s="13" t="s">
        <v>204</v>
      </c>
      <c r="E102" s="59" t="s">
        <v>318</v>
      </c>
      <c r="F102" s="56"/>
      <c r="G102" s="56"/>
      <c r="H102" s="56"/>
      <c r="I102" s="56"/>
      <c r="J102" s="56"/>
      <c r="K102" s="56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54"/>
      <c r="X102" s="27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</row>
    <row r="103" spans="1:24" ht="12.75" customHeight="1" hidden="1">
      <c r="A103" s="51"/>
      <c r="B103" s="52"/>
      <c r="C103" s="52"/>
      <c r="D103" s="52"/>
      <c r="E103" s="23" t="s">
        <v>209</v>
      </c>
      <c r="F103" s="53"/>
      <c r="G103" s="53"/>
      <c r="H103" s="53"/>
      <c r="I103" s="53"/>
      <c r="J103" s="53"/>
      <c r="K103" s="53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58"/>
      <c r="X103" s="27"/>
    </row>
    <row r="104" spans="1:24" ht="12.75" customHeight="1" hidden="1">
      <c r="A104" s="51" t="s">
        <v>319</v>
      </c>
      <c r="B104" s="52" t="s">
        <v>313</v>
      </c>
      <c r="C104" s="52" t="s">
        <v>224</v>
      </c>
      <c r="D104" s="52" t="s">
        <v>207</v>
      </c>
      <c r="E104" s="23" t="s">
        <v>320</v>
      </c>
      <c r="F104" s="53"/>
      <c r="G104" s="53"/>
      <c r="H104" s="53"/>
      <c r="I104" s="53"/>
      <c r="J104" s="53"/>
      <c r="K104" s="53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58"/>
      <c r="X104" s="27"/>
    </row>
    <row r="105" spans="1:24" ht="12.75" customHeight="1">
      <c r="A105" s="51" t="s">
        <v>321</v>
      </c>
      <c r="B105" s="52" t="s">
        <v>322</v>
      </c>
      <c r="C105" s="52" t="s">
        <v>204</v>
      </c>
      <c r="D105" s="52" t="s">
        <v>204</v>
      </c>
      <c r="E105" s="55" t="s">
        <v>323</v>
      </c>
      <c r="F105" s="56">
        <f>G105</f>
        <v>1903.06</v>
      </c>
      <c r="G105" s="56">
        <f>SUM(G113,G121,G126)</f>
        <v>1903.06</v>
      </c>
      <c r="H105" s="56"/>
      <c r="I105" s="56">
        <f>J105+K105</f>
        <v>532284.4</v>
      </c>
      <c r="J105" s="56">
        <f>J110+J113+J121+J126</f>
        <v>6017.4</v>
      </c>
      <c r="K105" s="56">
        <f>K113</f>
        <v>526267</v>
      </c>
      <c r="L105" s="56">
        <f>M105+N105</f>
        <v>387089.4</v>
      </c>
      <c r="M105" s="56">
        <f>M110+M113+M121+M126</f>
        <v>9702.4</v>
      </c>
      <c r="N105" s="56">
        <f>N113</f>
        <v>377387</v>
      </c>
      <c r="O105" s="26"/>
      <c r="P105" s="26"/>
      <c r="Q105" s="26"/>
      <c r="R105" s="56">
        <f>S105+T105</f>
        <v>156190.7</v>
      </c>
      <c r="S105" s="56">
        <f>S110+S113+S121+S126</f>
        <v>7310.7</v>
      </c>
      <c r="T105" s="56">
        <f>T113</f>
        <v>148880</v>
      </c>
      <c r="U105" s="56">
        <f>V105+W105</f>
        <v>7310</v>
      </c>
      <c r="V105" s="56">
        <f>V110+V113+V121+V126</f>
        <v>7310</v>
      </c>
      <c r="W105" s="56">
        <f>W113</f>
        <v>0</v>
      </c>
      <c r="X105" s="27"/>
    </row>
    <row r="106" spans="1:24" ht="12.75" customHeight="1">
      <c r="A106" s="51"/>
      <c r="B106" s="52"/>
      <c r="C106" s="52"/>
      <c r="D106" s="52"/>
      <c r="E106" s="23" t="s">
        <v>15</v>
      </c>
      <c r="F106" s="53"/>
      <c r="G106" s="53"/>
      <c r="H106" s="53"/>
      <c r="I106" s="53"/>
      <c r="J106" s="53"/>
      <c r="K106" s="53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58"/>
      <c r="X106" s="27"/>
    </row>
    <row r="107" spans="1:256" s="15" customFormat="1" ht="28.5" customHeight="1" hidden="1">
      <c r="A107" s="51">
        <v>2811</v>
      </c>
      <c r="B107" s="52" t="s">
        <v>324</v>
      </c>
      <c r="C107" s="52">
        <v>2</v>
      </c>
      <c r="D107" s="13" t="s">
        <v>204</v>
      </c>
      <c r="E107" s="59" t="s">
        <v>325</v>
      </c>
      <c r="F107" s="56"/>
      <c r="G107" s="56"/>
      <c r="H107" s="56"/>
      <c r="I107" s="56"/>
      <c r="J107" s="56"/>
      <c r="K107" s="56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54"/>
      <c r="X107" s="27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</row>
    <row r="108" spans="1:24" ht="12.75" customHeight="1" hidden="1">
      <c r="A108" s="51">
        <v>2812</v>
      </c>
      <c r="B108" s="52" t="s">
        <v>326</v>
      </c>
      <c r="C108" s="52">
        <v>3</v>
      </c>
      <c r="D108" s="52"/>
      <c r="E108" s="23" t="s">
        <v>209</v>
      </c>
      <c r="F108" s="53"/>
      <c r="G108" s="53"/>
      <c r="H108" s="53"/>
      <c r="I108" s="53"/>
      <c r="J108" s="53"/>
      <c r="K108" s="53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58"/>
      <c r="X108" s="27"/>
    </row>
    <row r="109" spans="1:24" ht="12.75" customHeight="1" hidden="1">
      <c r="A109" s="51">
        <v>2813</v>
      </c>
      <c r="B109" s="52" t="s">
        <v>327</v>
      </c>
      <c r="C109" s="52">
        <v>4</v>
      </c>
      <c r="D109" s="52" t="s">
        <v>207</v>
      </c>
      <c r="E109" s="23" t="s">
        <v>325</v>
      </c>
      <c r="F109" s="53"/>
      <c r="G109" s="53"/>
      <c r="H109" s="53"/>
      <c r="I109" s="53"/>
      <c r="J109" s="53"/>
      <c r="K109" s="53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58"/>
      <c r="X109" s="27"/>
    </row>
    <row r="110" spans="1:24" ht="12.75" customHeight="1">
      <c r="A110" s="51">
        <v>2810</v>
      </c>
      <c r="B110" s="52" t="s">
        <v>328</v>
      </c>
      <c r="C110" s="52">
        <v>1</v>
      </c>
      <c r="D110" s="52">
        <v>0</v>
      </c>
      <c r="E110" s="59" t="s">
        <v>329</v>
      </c>
      <c r="F110" s="53">
        <f>F112</f>
        <v>0</v>
      </c>
      <c r="G110" s="53">
        <f>G112</f>
        <v>0</v>
      </c>
      <c r="H110" s="53">
        <f>H112</f>
        <v>0</v>
      </c>
      <c r="I110" s="50">
        <f>J110</f>
        <v>250</v>
      </c>
      <c r="J110" s="50">
        <f>J112</f>
        <v>250</v>
      </c>
      <c r="K110" s="53">
        <f>K112</f>
        <v>0</v>
      </c>
      <c r="L110" s="60">
        <f>M110+N110</f>
        <v>250</v>
      </c>
      <c r="M110" s="60">
        <f>M112</f>
        <v>250</v>
      </c>
      <c r="N110" s="60">
        <f>N112</f>
        <v>0</v>
      </c>
      <c r="O110" s="26"/>
      <c r="P110" s="26"/>
      <c r="Q110" s="26"/>
      <c r="R110" s="60">
        <f>S110</f>
        <v>250</v>
      </c>
      <c r="S110" s="60">
        <v>250</v>
      </c>
      <c r="T110" s="60">
        <v>0</v>
      </c>
      <c r="U110" s="60">
        <f>V110</f>
        <v>250</v>
      </c>
      <c r="V110" s="60">
        <v>250</v>
      </c>
      <c r="W110" s="61">
        <v>0</v>
      </c>
      <c r="X110" s="27"/>
    </row>
    <row r="111" spans="1:24" ht="12.75" customHeight="1">
      <c r="A111" s="51"/>
      <c r="B111" s="52"/>
      <c r="C111" s="52"/>
      <c r="D111" s="52"/>
      <c r="E111" s="23" t="s">
        <v>209</v>
      </c>
      <c r="F111" s="53"/>
      <c r="G111" s="53"/>
      <c r="H111" s="53"/>
      <c r="I111" s="53"/>
      <c r="J111" s="53"/>
      <c r="K111" s="53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58"/>
      <c r="X111" s="27"/>
    </row>
    <row r="112" spans="1:24" ht="12.75" customHeight="1">
      <c r="A112" s="51">
        <v>2811</v>
      </c>
      <c r="B112" s="52" t="s">
        <v>328</v>
      </c>
      <c r="C112" s="52">
        <v>1</v>
      </c>
      <c r="D112" s="52">
        <v>1</v>
      </c>
      <c r="E112" s="69" t="s">
        <v>329</v>
      </c>
      <c r="F112" s="53">
        <v>0</v>
      </c>
      <c r="G112" s="53">
        <v>0</v>
      </c>
      <c r="H112" s="53">
        <v>0</v>
      </c>
      <c r="I112" s="53">
        <f>J112</f>
        <v>250</v>
      </c>
      <c r="J112" s="53">
        <v>250</v>
      </c>
      <c r="K112" s="53">
        <v>0</v>
      </c>
      <c r="L112" s="26">
        <f>M112+N112</f>
        <v>250</v>
      </c>
      <c r="M112" s="26">
        <v>250</v>
      </c>
      <c r="N112" s="26">
        <v>0</v>
      </c>
      <c r="O112" s="26"/>
      <c r="P112" s="26"/>
      <c r="Q112" s="26"/>
      <c r="R112" s="26">
        <f>S112</f>
        <v>250</v>
      </c>
      <c r="S112" s="26">
        <v>250</v>
      </c>
      <c r="T112" s="26">
        <v>0</v>
      </c>
      <c r="U112" s="26">
        <f>V112</f>
        <v>250</v>
      </c>
      <c r="V112" s="26">
        <v>250</v>
      </c>
      <c r="W112" s="58">
        <v>0</v>
      </c>
      <c r="X112" s="27"/>
    </row>
    <row r="113" spans="1:256" s="15" customFormat="1" ht="28.5" customHeight="1">
      <c r="A113" s="12" t="s">
        <v>330</v>
      </c>
      <c r="B113" s="13" t="s">
        <v>322</v>
      </c>
      <c r="C113" s="13" t="s">
        <v>231</v>
      </c>
      <c r="D113" s="13" t="s">
        <v>204</v>
      </c>
      <c r="E113" s="59" t="s">
        <v>331</v>
      </c>
      <c r="F113" s="56">
        <f>G113</f>
        <v>1076.95</v>
      </c>
      <c r="G113" s="56">
        <f>G119</f>
        <v>1076.95</v>
      </c>
      <c r="H113" s="56"/>
      <c r="I113" s="56">
        <f>J113+K113</f>
        <v>529727</v>
      </c>
      <c r="J113" s="56">
        <f>J119</f>
        <v>3460</v>
      </c>
      <c r="K113" s="56">
        <f>K118+K119+K120</f>
        <v>526267</v>
      </c>
      <c r="L113" s="56">
        <f>M113+N113</f>
        <v>384387</v>
      </c>
      <c r="M113" s="56">
        <f>M119+M120</f>
        <v>7000</v>
      </c>
      <c r="N113" s="56">
        <f>N118+N120</f>
        <v>377387</v>
      </c>
      <c r="O113" s="32"/>
      <c r="P113" s="32"/>
      <c r="Q113" s="32"/>
      <c r="R113" s="20">
        <f aca="true" t="shared" si="4" ref="R113:W113">R118</f>
        <v>153380</v>
      </c>
      <c r="S113" s="20">
        <f t="shared" si="4"/>
        <v>4500</v>
      </c>
      <c r="T113" s="20">
        <f t="shared" si="4"/>
        <v>148880</v>
      </c>
      <c r="U113" s="20">
        <f t="shared" si="4"/>
        <v>4500</v>
      </c>
      <c r="V113" s="20">
        <f t="shared" si="4"/>
        <v>4500</v>
      </c>
      <c r="W113" s="57">
        <f t="shared" si="4"/>
        <v>0</v>
      </c>
      <c r="X113" s="27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</row>
    <row r="114" spans="1:24" ht="12.75" customHeight="1">
      <c r="A114" s="51"/>
      <c r="B114" s="52"/>
      <c r="C114" s="52"/>
      <c r="D114" s="52"/>
      <c r="E114" s="23" t="s">
        <v>209</v>
      </c>
      <c r="F114" s="53"/>
      <c r="G114" s="53"/>
      <c r="H114" s="53"/>
      <c r="I114" s="53"/>
      <c r="J114" s="53"/>
      <c r="K114" s="53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58"/>
      <c r="X114" s="27"/>
    </row>
    <row r="115" spans="1:24" ht="12.75" customHeight="1" hidden="1">
      <c r="A115" s="51" t="s">
        <v>332</v>
      </c>
      <c r="B115" s="52" t="s">
        <v>322</v>
      </c>
      <c r="C115" s="52" t="s">
        <v>231</v>
      </c>
      <c r="D115" s="52" t="s">
        <v>207</v>
      </c>
      <c r="E115" s="23" t="s">
        <v>333</v>
      </c>
      <c r="F115" s="53"/>
      <c r="G115" s="53"/>
      <c r="H115" s="53"/>
      <c r="I115" s="53"/>
      <c r="J115" s="53"/>
      <c r="K115" s="53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58"/>
      <c r="X115" s="27"/>
    </row>
    <row r="116" spans="1:24" ht="12.75" customHeight="1" hidden="1">
      <c r="A116" s="51" t="s">
        <v>334</v>
      </c>
      <c r="B116" s="52" t="s">
        <v>322</v>
      </c>
      <c r="C116" s="52" t="s">
        <v>231</v>
      </c>
      <c r="D116" s="52" t="s">
        <v>231</v>
      </c>
      <c r="E116" s="23" t="s">
        <v>335</v>
      </c>
      <c r="F116" s="53"/>
      <c r="G116" s="53"/>
      <c r="H116" s="53"/>
      <c r="I116" s="53"/>
      <c r="J116" s="53"/>
      <c r="K116" s="53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58"/>
      <c r="X116" s="27"/>
    </row>
    <row r="117" spans="1:24" ht="12.75" customHeight="1" hidden="1">
      <c r="A117" s="51" t="s">
        <v>336</v>
      </c>
      <c r="B117" s="52" t="s">
        <v>322</v>
      </c>
      <c r="C117" s="52" t="s">
        <v>231</v>
      </c>
      <c r="D117" s="52" t="s">
        <v>213</v>
      </c>
      <c r="E117" s="23" t="s">
        <v>337</v>
      </c>
      <c r="F117" s="53"/>
      <c r="G117" s="53"/>
      <c r="H117" s="53"/>
      <c r="I117" s="53"/>
      <c r="J117" s="53"/>
      <c r="K117" s="53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58"/>
      <c r="X117" s="27"/>
    </row>
    <row r="118" spans="1:24" ht="12.75" customHeight="1">
      <c r="A118" s="51">
        <v>2823</v>
      </c>
      <c r="B118" s="52" t="s">
        <v>328</v>
      </c>
      <c r="C118" s="52">
        <v>2</v>
      </c>
      <c r="D118" s="52">
        <v>3</v>
      </c>
      <c r="E118" s="69" t="s">
        <v>338</v>
      </c>
      <c r="F118" s="53">
        <v>0</v>
      </c>
      <c r="G118" s="53">
        <v>0</v>
      </c>
      <c r="H118" s="53">
        <v>0</v>
      </c>
      <c r="I118" s="53">
        <f>K118</f>
        <v>496267</v>
      </c>
      <c r="J118" s="53"/>
      <c r="K118" s="53">
        <v>496267</v>
      </c>
      <c r="L118" s="26">
        <f>M118+N118</f>
        <v>347387</v>
      </c>
      <c r="M118" s="26">
        <v>0</v>
      </c>
      <c r="N118" s="26">
        <v>347387</v>
      </c>
      <c r="O118" s="26"/>
      <c r="P118" s="26"/>
      <c r="Q118" s="26"/>
      <c r="R118" s="26">
        <f>S118+T118</f>
        <v>153380</v>
      </c>
      <c r="S118" s="26">
        <v>4500</v>
      </c>
      <c r="T118" s="26">
        <v>148880</v>
      </c>
      <c r="U118" s="26">
        <f>V118+W118</f>
        <v>4500</v>
      </c>
      <c r="V118" s="26">
        <v>4500</v>
      </c>
      <c r="W118" s="58">
        <v>0</v>
      </c>
      <c r="X118" s="27"/>
    </row>
    <row r="119" spans="1:24" ht="12.75" customHeight="1">
      <c r="A119" s="51" t="s">
        <v>339</v>
      </c>
      <c r="B119" s="52" t="s">
        <v>322</v>
      </c>
      <c r="C119" s="52" t="s">
        <v>231</v>
      </c>
      <c r="D119" s="52" t="s">
        <v>303</v>
      </c>
      <c r="E119" s="23" t="s">
        <v>340</v>
      </c>
      <c r="F119" s="53">
        <f>G119</f>
        <v>1076.95</v>
      </c>
      <c r="G119" s="53">
        <v>1076.95</v>
      </c>
      <c r="H119" s="53"/>
      <c r="I119" s="53">
        <f>J119+K119</f>
        <v>3460</v>
      </c>
      <c r="J119" s="53">
        <v>3460</v>
      </c>
      <c r="K119" s="53">
        <v>0</v>
      </c>
      <c r="L119" s="26">
        <f>M119</f>
        <v>3500</v>
      </c>
      <c r="M119" s="26">
        <v>3500</v>
      </c>
      <c r="N119" s="72">
        <v>0</v>
      </c>
      <c r="O119" s="26"/>
      <c r="P119" s="26"/>
      <c r="Q119" s="26"/>
      <c r="R119" s="26">
        <f>S119+T119</f>
        <v>4000</v>
      </c>
      <c r="S119" s="26">
        <v>4000</v>
      </c>
      <c r="T119" s="26">
        <v>0</v>
      </c>
      <c r="U119" s="26">
        <f>V119</f>
        <v>4500</v>
      </c>
      <c r="V119" s="26">
        <v>4500</v>
      </c>
      <c r="W119" s="58">
        <v>0</v>
      </c>
      <c r="X119" s="27"/>
    </row>
    <row r="120" spans="1:24" ht="25.5" customHeight="1">
      <c r="A120" s="51">
        <v>2827</v>
      </c>
      <c r="B120" s="52" t="s">
        <v>328</v>
      </c>
      <c r="C120" s="52">
        <v>2</v>
      </c>
      <c r="D120" s="52">
        <v>7</v>
      </c>
      <c r="E120" s="69" t="s">
        <v>341</v>
      </c>
      <c r="F120" s="53"/>
      <c r="G120" s="53"/>
      <c r="H120" s="53"/>
      <c r="I120" s="53">
        <f>K120</f>
        <v>30000</v>
      </c>
      <c r="J120" s="53"/>
      <c r="K120" s="53">
        <v>30000</v>
      </c>
      <c r="L120" s="34">
        <f>M120+N120</f>
        <v>33500</v>
      </c>
      <c r="M120" s="34">
        <v>3500</v>
      </c>
      <c r="N120" s="34">
        <v>30000</v>
      </c>
      <c r="O120" s="26"/>
      <c r="P120" s="26"/>
      <c r="Q120" s="26"/>
      <c r="R120" s="26"/>
      <c r="S120" s="26"/>
      <c r="T120" s="26"/>
      <c r="U120" s="26"/>
      <c r="V120" s="26"/>
      <c r="W120" s="58"/>
      <c r="X120" s="27"/>
    </row>
    <row r="121" spans="1:24" ht="24.75" customHeight="1">
      <c r="A121" s="51">
        <v>2830</v>
      </c>
      <c r="B121" s="52" t="s">
        <v>322</v>
      </c>
      <c r="C121" s="52">
        <v>3</v>
      </c>
      <c r="D121" s="52">
        <v>0</v>
      </c>
      <c r="E121" s="73" t="s">
        <v>342</v>
      </c>
      <c r="F121" s="56">
        <f>F123</f>
        <v>171</v>
      </c>
      <c r="G121" s="56">
        <f>G123</f>
        <v>171</v>
      </c>
      <c r="H121" s="53"/>
      <c r="I121" s="50">
        <f>J121</f>
        <v>250</v>
      </c>
      <c r="J121" s="50">
        <f>J123</f>
        <v>250</v>
      </c>
      <c r="K121" s="50">
        <f>K123</f>
        <v>0</v>
      </c>
      <c r="L121" s="33">
        <f>M121+N121</f>
        <v>250</v>
      </c>
      <c r="M121" s="33">
        <f>M123</f>
        <v>250</v>
      </c>
      <c r="N121" s="33">
        <f>N123</f>
        <v>0</v>
      </c>
      <c r="O121" s="26"/>
      <c r="P121" s="26"/>
      <c r="Q121" s="26"/>
      <c r="R121" s="33">
        <f>S121</f>
        <v>250</v>
      </c>
      <c r="S121" s="33">
        <f>S123</f>
        <v>250</v>
      </c>
      <c r="T121" s="33">
        <f>T123</f>
        <v>0</v>
      </c>
      <c r="U121" s="33">
        <f>V121</f>
        <v>250</v>
      </c>
      <c r="V121" s="33">
        <f>V123</f>
        <v>250</v>
      </c>
      <c r="W121" s="63">
        <f>W123</f>
        <v>0</v>
      </c>
      <c r="X121" s="27"/>
    </row>
    <row r="122" spans="1:24" ht="12.75" customHeight="1">
      <c r="A122" s="51"/>
      <c r="B122" s="52"/>
      <c r="C122" s="52"/>
      <c r="D122" s="52"/>
      <c r="E122" s="23" t="s">
        <v>209</v>
      </c>
      <c r="F122" s="53"/>
      <c r="G122" s="53"/>
      <c r="H122" s="53"/>
      <c r="I122" s="53"/>
      <c r="J122" s="53"/>
      <c r="K122" s="53"/>
      <c r="L122" s="26"/>
      <c r="M122" s="26"/>
      <c r="N122" s="26"/>
      <c r="O122" s="26"/>
      <c r="P122" s="26"/>
      <c r="Q122" s="26"/>
      <c r="R122" s="34"/>
      <c r="S122" s="34"/>
      <c r="T122" s="34"/>
      <c r="U122" s="34"/>
      <c r="V122" s="34"/>
      <c r="W122" s="64"/>
      <c r="X122" s="27"/>
    </row>
    <row r="123" spans="1:24" ht="18" customHeight="1">
      <c r="A123" s="51">
        <v>2833</v>
      </c>
      <c r="B123" s="52" t="s">
        <v>322</v>
      </c>
      <c r="C123" s="52">
        <v>3</v>
      </c>
      <c r="D123" s="52">
        <v>3</v>
      </c>
      <c r="E123" s="69" t="s">
        <v>343</v>
      </c>
      <c r="F123" s="53">
        <f>G123</f>
        <v>171</v>
      </c>
      <c r="G123" s="53">
        <v>171</v>
      </c>
      <c r="H123" s="53"/>
      <c r="I123" s="53">
        <f>J123</f>
        <v>250</v>
      </c>
      <c r="J123" s="53">
        <v>250</v>
      </c>
      <c r="K123" s="53">
        <v>0</v>
      </c>
      <c r="L123" s="34">
        <f>M123+N123</f>
        <v>250</v>
      </c>
      <c r="M123" s="34">
        <v>250</v>
      </c>
      <c r="N123" s="34">
        <v>0</v>
      </c>
      <c r="O123" s="26"/>
      <c r="P123" s="26"/>
      <c r="Q123" s="26"/>
      <c r="R123" s="34">
        <f>S123</f>
        <v>250</v>
      </c>
      <c r="S123" s="34">
        <v>250</v>
      </c>
      <c r="T123" s="34">
        <v>0</v>
      </c>
      <c r="U123" s="34">
        <f>V123</f>
        <v>250</v>
      </c>
      <c r="V123" s="34">
        <v>250</v>
      </c>
      <c r="W123" s="64">
        <v>0</v>
      </c>
      <c r="X123" s="27"/>
    </row>
    <row r="124" spans="1:24" ht="12.75" customHeight="1" hidden="1">
      <c r="A124" s="51"/>
      <c r="B124" s="52"/>
      <c r="C124" s="52"/>
      <c r="D124" s="52"/>
      <c r="E124" s="23"/>
      <c r="F124" s="53"/>
      <c r="G124" s="53"/>
      <c r="H124" s="53"/>
      <c r="I124" s="53"/>
      <c r="J124" s="53"/>
      <c r="K124" s="53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58"/>
      <c r="X124" s="27"/>
    </row>
    <row r="125" spans="1:24" ht="12.75" customHeight="1" hidden="1">
      <c r="A125" s="51"/>
      <c r="B125" s="52"/>
      <c r="C125" s="52"/>
      <c r="D125" s="52"/>
      <c r="E125" s="23"/>
      <c r="F125" s="53"/>
      <c r="G125" s="53"/>
      <c r="H125" s="53"/>
      <c r="I125" s="53"/>
      <c r="J125" s="53"/>
      <c r="K125" s="53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58"/>
      <c r="X125" s="27"/>
    </row>
    <row r="126" spans="1:256" s="15" customFormat="1" ht="28.5" customHeight="1">
      <c r="A126" s="12" t="s">
        <v>344</v>
      </c>
      <c r="B126" s="13" t="s">
        <v>322</v>
      </c>
      <c r="C126" s="13" t="s">
        <v>303</v>
      </c>
      <c r="D126" s="13" t="s">
        <v>204</v>
      </c>
      <c r="E126" s="59" t="s">
        <v>345</v>
      </c>
      <c r="F126" s="56">
        <f>G126</f>
        <v>655.11</v>
      </c>
      <c r="G126" s="56">
        <f>G128+G129</f>
        <v>655.11</v>
      </c>
      <c r="H126" s="56"/>
      <c r="I126" s="56">
        <f>J126</f>
        <v>2057.4</v>
      </c>
      <c r="J126" s="56">
        <f>J128+J129</f>
        <v>2057.4</v>
      </c>
      <c r="K126" s="56">
        <f>K128</f>
        <v>0</v>
      </c>
      <c r="L126" s="20">
        <f>M126+N126</f>
        <v>2202.4</v>
      </c>
      <c r="M126" s="20">
        <f>M128+M129</f>
        <v>2202.4</v>
      </c>
      <c r="N126" s="20">
        <f>N128+N129</f>
        <v>0</v>
      </c>
      <c r="O126" s="32"/>
      <c r="P126" s="32"/>
      <c r="Q126" s="32"/>
      <c r="R126" s="20">
        <f>S126+T126</f>
        <v>2310.7</v>
      </c>
      <c r="S126" s="20">
        <f>S128+S129</f>
        <v>2310.7</v>
      </c>
      <c r="T126" s="20">
        <f>T128+T129</f>
        <v>0</v>
      </c>
      <c r="U126" s="20">
        <f>V126+W126</f>
        <v>2310</v>
      </c>
      <c r="V126" s="20">
        <f>V128+V129</f>
        <v>2310</v>
      </c>
      <c r="W126" s="20">
        <f>W128+W129</f>
        <v>0</v>
      </c>
      <c r="X126" s="27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</row>
    <row r="127" spans="1:24" ht="12.75" customHeight="1">
      <c r="A127" s="51"/>
      <c r="B127" s="52"/>
      <c r="C127" s="52"/>
      <c r="D127" s="52"/>
      <c r="E127" s="23" t="s">
        <v>209</v>
      </c>
      <c r="F127" s="53"/>
      <c r="G127" s="53"/>
      <c r="H127" s="53"/>
      <c r="I127" s="53"/>
      <c r="J127" s="53"/>
      <c r="K127" s="53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58"/>
      <c r="X127" s="27"/>
    </row>
    <row r="128" spans="1:24" ht="24.75" customHeight="1">
      <c r="A128" s="51">
        <v>2842</v>
      </c>
      <c r="B128" s="52" t="s">
        <v>322</v>
      </c>
      <c r="C128" s="52" t="s">
        <v>303</v>
      </c>
      <c r="D128" s="52">
        <v>2</v>
      </c>
      <c r="E128" s="23" t="s">
        <v>346</v>
      </c>
      <c r="F128" s="53">
        <f>G128</f>
        <v>105.11</v>
      </c>
      <c r="G128" s="53">
        <v>105.11</v>
      </c>
      <c r="H128" s="53"/>
      <c r="I128" s="53">
        <f>J128</f>
        <v>1107.4</v>
      </c>
      <c r="J128" s="53">
        <v>1107.4</v>
      </c>
      <c r="K128" s="53">
        <v>0</v>
      </c>
      <c r="L128" s="26">
        <f>M128+N128</f>
        <v>1107.4</v>
      </c>
      <c r="M128" s="26">
        <v>1107.4</v>
      </c>
      <c r="N128" s="26">
        <v>0</v>
      </c>
      <c r="O128" s="26"/>
      <c r="P128" s="26"/>
      <c r="Q128" s="26"/>
      <c r="R128" s="26">
        <f>S128+T128</f>
        <v>1110.7</v>
      </c>
      <c r="S128" s="26">
        <v>1110.7</v>
      </c>
      <c r="T128" s="26">
        <v>0</v>
      </c>
      <c r="U128" s="26">
        <f>V128</f>
        <v>1110</v>
      </c>
      <c r="V128" s="26">
        <v>1110</v>
      </c>
      <c r="W128" s="58">
        <v>0</v>
      </c>
      <c r="X128" s="27"/>
    </row>
    <row r="129" spans="1:24" ht="12.75" customHeight="1">
      <c r="A129" s="51" t="s">
        <v>347</v>
      </c>
      <c r="B129" s="52" t="s">
        <v>322</v>
      </c>
      <c r="C129" s="52" t="s">
        <v>303</v>
      </c>
      <c r="D129" s="52" t="s">
        <v>213</v>
      </c>
      <c r="E129" s="23" t="s">
        <v>348</v>
      </c>
      <c r="F129" s="53">
        <v>550</v>
      </c>
      <c r="G129" s="53">
        <v>550</v>
      </c>
      <c r="H129" s="53"/>
      <c r="I129" s="53">
        <f>J129</f>
        <v>950</v>
      </c>
      <c r="J129" s="53">
        <v>950</v>
      </c>
      <c r="K129" s="53">
        <v>0</v>
      </c>
      <c r="L129" s="26">
        <f>M129+N129</f>
        <v>1095</v>
      </c>
      <c r="M129" s="26">
        <v>1095</v>
      </c>
      <c r="N129" s="26">
        <v>0</v>
      </c>
      <c r="O129" s="26"/>
      <c r="P129" s="26"/>
      <c r="Q129" s="26"/>
      <c r="R129" s="33">
        <f>S129+T129</f>
        <v>1200</v>
      </c>
      <c r="S129" s="33">
        <v>1200</v>
      </c>
      <c r="T129" s="33">
        <v>0</v>
      </c>
      <c r="U129" s="33">
        <f>V129</f>
        <v>1200</v>
      </c>
      <c r="V129" s="33">
        <v>1200</v>
      </c>
      <c r="W129" s="63">
        <v>0</v>
      </c>
      <c r="X129" s="27"/>
    </row>
    <row r="130" spans="1:24" ht="24" customHeight="1">
      <c r="A130" s="51">
        <v>2850</v>
      </c>
      <c r="B130" s="52" t="s">
        <v>328</v>
      </c>
      <c r="C130" s="52">
        <v>5</v>
      </c>
      <c r="D130" s="52">
        <v>0</v>
      </c>
      <c r="E130" s="59" t="s">
        <v>349</v>
      </c>
      <c r="F130" s="50"/>
      <c r="G130" s="50"/>
      <c r="H130" s="50"/>
      <c r="I130" s="50">
        <f>K130</f>
        <v>7410</v>
      </c>
      <c r="J130" s="50"/>
      <c r="K130" s="50">
        <f>K132</f>
        <v>7410</v>
      </c>
      <c r="L130" s="33">
        <f>L132</f>
        <v>5000</v>
      </c>
      <c r="M130" s="33">
        <f>M132</f>
        <v>0</v>
      </c>
      <c r="N130" s="33">
        <f>N132</f>
        <v>5000</v>
      </c>
      <c r="O130" s="26"/>
      <c r="P130" s="26"/>
      <c r="Q130" s="26"/>
      <c r="R130" s="33">
        <f>T130</f>
        <v>5000</v>
      </c>
      <c r="S130" s="33">
        <v>0</v>
      </c>
      <c r="T130" s="33">
        <f>T132</f>
        <v>5000</v>
      </c>
      <c r="U130" s="33">
        <f>V130+W130</f>
        <v>5000</v>
      </c>
      <c r="V130" s="33">
        <f>V132</f>
        <v>0</v>
      </c>
      <c r="W130" s="63">
        <f>W132</f>
        <v>5000</v>
      </c>
      <c r="X130" s="27"/>
    </row>
    <row r="131" spans="1:24" ht="12.75" customHeight="1">
      <c r="A131" s="51"/>
      <c r="B131" s="52"/>
      <c r="C131" s="52"/>
      <c r="D131" s="52"/>
      <c r="E131" s="23" t="s">
        <v>209</v>
      </c>
      <c r="F131" s="53"/>
      <c r="G131" s="53"/>
      <c r="H131" s="53"/>
      <c r="I131" s="53"/>
      <c r="J131" s="53"/>
      <c r="K131" s="53"/>
      <c r="L131" s="34"/>
      <c r="M131" s="34"/>
      <c r="N131" s="34"/>
      <c r="O131" s="26"/>
      <c r="P131" s="26"/>
      <c r="Q131" s="26"/>
      <c r="R131" s="26"/>
      <c r="S131" s="26"/>
      <c r="T131" s="26"/>
      <c r="U131" s="26"/>
      <c r="V131" s="26"/>
      <c r="W131" s="58"/>
      <c r="X131" s="27"/>
    </row>
    <row r="132" spans="1:24" ht="23.25" customHeight="1">
      <c r="A132" s="51">
        <v>2851</v>
      </c>
      <c r="B132" s="52" t="s">
        <v>328</v>
      </c>
      <c r="C132" s="52">
        <v>5</v>
      </c>
      <c r="D132" s="52">
        <v>1</v>
      </c>
      <c r="E132" s="23" t="s">
        <v>349</v>
      </c>
      <c r="F132" s="53"/>
      <c r="G132" s="53"/>
      <c r="H132" s="53"/>
      <c r="I132" s="53">
        <f>K132</f>
        <v>7410</v>
      </c>
      <c r="J132" s="53"/>
      <c r="K132" s="53">
        <v>7410</v>
      </c>
      <c r="L132" s="34">
        <f>N132</f>
        <v>5000</v>
      </c>
      <c r="M132" s="34">
        <v>0</v>
      </c>
      <c r="N132" s="34">
        <v>5000</v>
      </c>
      <c r="O132" s="26"/>
      <c r="P132" s="26"/>
      <c r="Q132" s="26"/>
      <c r="R132" s="26">
        <f>T132</f>
        <v>5000</v>
      </c>
      <c r="S132" s="26">
        <v>0</v>
      </c>
      <c r="T132" s="26">
        <v>5000</v>
      </c>
      <c r="U132" s="26">
        <f>W132</f>
        <v>5000</v>
      </c>
      <c r="V132" s="26">
        <v>0</v>
      </c>
      <c r="W132" s="58">
        <v>5000</v>
      </c>
      <c r="X132" s="27"/>
    </row>
    <row r="133" spans="1:24" ht="12.75" customHeight="1">
      <c r="A133" s="51" t="s">
        <v>350</v>
      </c>
      <c r="B133" s="52" t="s">
        <v>351</v>
      </c>
      <c r="C133" s="52" t="s">
        <v>204</v>
      </c>
      <c r="D133" s="52" t="s">
        <v>204</v>
      </c>
      <c r="E133" s="55" t="s">
        <v>352</v>
      </c>
      <c r="F133" s="56">
        <f>G133+H133</f>
        <v>534945.357</v>
      </c>
      <c r="G133" s="56">
        <f>G135+G139+G143</f>
        <v>58730.11</v>
      </c>
      <c r="H133" s="56">
        <f>H135</f>
        <v>476215.247</v>
      </c>
      <c r="I133" s="56">
        <f>J133+K133</f>
        <v>420317.8</v>
      </c>
      <c r="J133" s="56">
        <f>J135+J139+J143</f>
        <v>117013.8</v>
      </c>
      <c r="K133" s="56">
        <f>K135</f>
        <v>303304</v>
      </c>
      <c r="L133" s="56">
        <f>M133+N133</f>
        <v>185065.3</v>
      </c>
      <c r="M133" s="56">
        <f>M135+M139+M143</f>
        <v>160065.3</v>
      </c>
      <c r="N133" s="56">
        <f>N135</f>
        <v>25000</v>
      </c>
      <c r="O133" s="26"/>
      <c r="P133" s="26"/>
      <c r="Q133" s="26"/>
      <c r="R133" s="56">
        <f>S133+T133</f>
        <v>183016.3</v>
      </c>
      <c r="S133" s="56">
        <f>S135+S139+S143</f>
        <v>175516.3</v>
      </c>
      <c r="T133" s="56">
        <f>T135</f>
        <v>7500</v>
      </c>
      <c r="U133" s="56">
        <f>V133+W133</f>
        <v>185065</v>
      </c>
      <c r="V133" s="56">
        <f>V135+V139+V143</f>
        <v>180065</v>
      </c>
      <c r="W133" s="56">
        <f>W135</f>
        <v>5000</v>
      </c>
      <c r="X133" s="27"/>
    </row>
    <row r="134" spans="1:24" ht="12.75" customHeight="1">
      <c r="A134" s="51"/>
      <c r="B134" s="52"/>
      <c r="C134" s="52"/>
      <c r="D134" s="52"/>
      <c r="E134" s="23" t="s">
        <v>15</v>
      </c>
      <c r="F134" s="53"/>
      <c r="G134" s="53"/>
      <c r="H134" s="53"/>
      <c r="I134" s="53"/>
      <c r="J134" s="53"/>
      <c r="K134" s="53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58"/>
      <c r="X134" s="27"/>
    </row>
    <row r="135" spans="1:256" s="15" customFormat="1" ht="28.5" customHeight="1">
      <c r="A135" s="12" t="s">
        <v>353</v>
      </c>
      <c r="B135" s="13" t="s">
        <v>351</v>
      </c>
      <c r="C135" s="13" t="s">
        <v>207</v>
      </c>
      <c r="D135" s="13" t="s">
        <v>204</v>
      </c>
      <c r="E135" s="59" t="s">
        <v>354</v>
      </c>
      <c r="F135" s="56">
        <f>G135+H135</f>
        <v>504534.47199999995</v>
      </c>
      <c r="G135" s="56">
        <f>G137</f>
        <v>28319.225</v>
      </c>
      <c r="H135" s="56">
        <f>H137</f>
        <v>476215.247</v>
      </c>
      <c r="I135" s="56">
        <f>J135+K135</f>
        <v>389379.8</v>
      </c>
      <c r="J135" s="56">
        <f>J137</f>
        <v>86075.8</v>
      </c>
      <c r="K135" s="56">
        <f>K137</f>
        <v>303304</v>
      </c>
      <c r="L135" s="56">
        <f>M135+N135</f>
        <v>150000</v>
      </c>
      <c r="M135" s="56">
        <f>M137</f>
        <v>125000</v>
      </c>
      <c r="N135" s="56">
        <f>N137</f>
        <v>25000</v>
      </c>
      <c r="O135" s="32"/>
      <c r="P135" s="32"/>
      <c r="Q135" s="32"/>
      <c r="R135" s="32">
        <f>R137</f>
        <v>147951</v>
      </c>
      <c r="S135" s="32">
        <f>S137</f>
        <v>140451</v>
      </c>
      <c r="T135" s="32">
        <f>T137</f>
        <v>7500</v>
      </c>
      <c r="U135" s="32">
        <f>V135+W135</f>
        <v>150000</v>
      </c>
      <c r="V135" s="32">
        <f>V137</f>
        <v>145000</v>
      </c>
      <c r="W135" s="54">
        <f>W137</f>
        <v>5000</v>
      </c>
      <c r="X135" s="27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  <c r="IU135" s="48"/>
      <c r="IV135" s="48"/>
    </row>
    <row r="136" spans="1:24" ht="12.75" customHeight="1">
      <c r="A136" s="51"/>
      <c r="B136" s="52"/>
      <c r="C136" s="52"/>
      <c r="D136" s="52"/>
      <c r="E136" s="23" t="s">
        <v>209</v>
      </c>
      <c r="F136" s="53"/>
      <c r="G136" s="53"/>
      <c r="H136" s="53"/>
      <c r="I136" s="53"/>
      <c r="J136" s="53"/>
      <c r="K136" s="53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58"/>
      <c r="X136" s="27"/>
    </row>
    <row r="137" spans="1:24" ht="12.75" customHeight="1">
      <c r="A137" s="51" t="s">
        <v>355</v>
      </c>
      <c r="B137" s="52" t="s">
        <v>351</v>
      </c>
      <c r="C137" s="52" t="s">
        <v>207</v>
      </c>
      <c r="D137" s="52" t="s">
        <v>207</v>
      </c>
      <c r="E137" s="23" t="s">
        <v>356</v>
      </c>
      <c r="F137" s="53">
        <f>G137+H137</f>
        <v>504534.47199999995</v>
      </c>
      <c r="G137" s="53">
        <v>28319.225</v>
      </c>
      <c r="H137" s="53">
        <v>476215.247</v>
      </c>
      <c r="I137" s="53">
        <f>J137+K137</f>
        <v>389379.8</v>
      </c>
      <c r="J137" s="53">
        <v>86075.8</v>
      </c>
      <c r="K137" s="53">
        <v>303304</v>
      </c>
      <c r="L137" s="26">
        <f>M137+N137</f>
        <v>150000</v>
      </c>
      <c r="M137" s="26">
        <v>125000</v>
      </c>
      <c r="N137" s="26">
        <v>25000</v>
      </c>
      <c r="O137" s="26"/>
      <c r="P137" s="26"/>
      <c r="Q137" s="26"/>
      <c r="R137" s="26">
        <f>S137+T137</f>
        <v>147951</v>
      </c>
      <c r="S137" s="26">
        <v>140451</v>
      </c>
      <c r="T137" s="26">
        <v>7500</v>
      </c>
      <c r="U137" s="26">
        <f>V137+W137</f>
        <v>150000</v>
      </c>
      <c r="V137" s="26">
        <v>145000</v>
      </c>
      <c r="W137" s="58">
        <v>5000</v>
      </c>
      <c r="X137" s="27"/>
    </row>
    <row r="138" spans="1:24" ht="12.75" customHeight="1">
      <c r="A138" s="51" t="s">
        <v>357</v>
      </c>
      <c r="B138" s="52" t="s">
        <v>351</v>
      </c>
      <c r="C138" s="52" t="s">
        <v>207</v>
      </c>
      <c r="D138" s="52" t="s">
        <v>231</v>
      </c>
      <c r="E138" s="23" t="s">
        <v>358</v>
      </c>
      <c r="F138" s="53"/>
      <c r="G138" s="53"/>
      <c r="H138" s="53"/>
      <c r="I138" s="53"/>
      <c r="J138" s="53"/>
      <c r="K138" s="53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58"/>
      <c r="X138" s="27"/>
    </row>
    <row r="139" spans="1:256" s="15" customFormat="1" ht="28.5" customHeight="1">
      <c r="A139" s="12" t="s">
        <v>359</v>
      </c>
      <c r="B139" s="13" t="s">
        <v>351</v>
      </c>
      <c r="C139" s="13" t="s">
        <v>231</v>
      </c>
      <c r="D139" s="13" t="s">
        <v>204</v>
      </c>
      <c r="E139" s="59" t="s">
        <v>360</v>
      </c>
      <c r="F139" s="56">
        <f>G139</f>
        <v>7051.175</v>
      </c>
      <c r="G139" s="56">
        <f>G142</f>
        <v>7051.175</v>
      </c>
      <c r="H139" s="56"/>
      <c r="I139" s="56">
        <f aca="true" t="shared" si="5" ref="I139:N139">I142</f>
        <v>3082</v>
      </c>
      <c r="J139" s="56">
        <f t="shared" si="5"/>
        <v>3082</v>
      </c>
      <c r="K139" s="56">
        <f t="shared" si="5"/>
        <v>0</v>
      </c>
      <c r="L139" s="20">
        <f t="shared" si="5"/>
        <v>3500</v>
      </c>
      <c r="M139" s="20">
        <f t="shared" si="5"/>
        <v>3500</v>
      </c>
      <c r="N139" s="20">
        <f t="shared" si="5"/>
        <v>0</v>
      </c>
      <c r="O139" s="32"/>
      <c r="P139" s="32"/>
      <c r="Q139" s="32"/>
      <c r="R139" s="32">
        <f>S139+T139</f>
        <v>3500</v>
      </c>
      <c r="S139" s="32">
        <f>S142</f>
        <v>3500</v>
      </c>
      <c r="T139" s="32">
        <f>T142</f>
        <v>0</v>
      </c>
      <c r="U139" s="32">
        <f>V139+W139</f>
        <v>3500</v>
      </c>
      <c r="V139" s="32">
        <f>V142</f>
        <v>3500</v>
      </c>
      <c r="W139" s="54">
        <f>W142</f>
        <v>0</v>
      </c>
      <c r="X139" s="27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  <c r="IU139" s="48"/>
      <c r="IV139" s="48"/>
    </row>
    <row r="140" spans="1:24" ht="12.75" customHeight="1">
      <c r="A140" s="51"/>
      <c r="B140" s="52"/>
      <c r="C140" s="52"/>
      <c r="D140" s="52"/>
      <c r="E140" s="23" t="s">
        <v>209</v>
      </c>
      <c r="F140" s="53"/>
      <c r="G140" s="53"/>
      <c r="H140" s="53"/>
      <c r="I140" s="53"/>
      <c r="J140" s="53"/>
      <c r="K140" s="53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58"/>
      <c r="X140" s="27"/>
    </row>
    <row r="141" spans="1:24" ht="12.75" customHeight="1">
      <c r="A141" s="51" t="s">
        <v>361</v>
      </c>
      <c r="B141" s="52" t="s">
        <v>351</v>
      </c>
      <c r="C141" s="52" t="s">
        <v>231</v>
      </c>
      <c r="D141" s="52" t="s">
        <v>207</v>
      </c>
      <c r="E141" s="23" t="s">
        <v>362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26">
        <v>0</v>
      </c>
      <c r="M141" s="26">
        <v>0</v>
      </c>
      <c r="N141" s="26">
        <v>0</v>
      </c>
      <c r="O141" s="26"/>
      <c r="P141" s="26"/>
      <c r="Q141" s="26"/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58">
        <v>0</v>
      </c>
      <c r="X141" s="27"/>
    </row>
    <row r="142" spans="1:24" ht="12.75" customHeight="1">
      <c r="A142" s="51" t="s">
        <v>363</v>
      </c>
      <c r="B142" s="52" t="s">
        <v>351</v>
      </c>
      <c r="C142" s="52" t="s">
        <v>231</v>
      </c>
      <c r="D142" s="52" t="s">
        <v>231</v>
      </c>
      <c r="E142" s="23" t="s">
        <v>364</v>
      </c>
      <c r="F142" s="53">
        <f>G142</f>
        <v>7051.175</v>
      </c>
      <c r="G142" s="53">
        <v>7051.175</v>
      </c>
      <c r="H142" s="53">
        <v>0</v>
      </c>
      <c r="I142" s="53">
        <f>J142</f>
        <v>3082</v>
      </c>
      <c r="J142" s="53">
        <v>3082</v>
      </c>
      <c r="K142" s="53">
        <v>0</v>
      </c>
      <c r="L142" s="26">
        <f>M142+N142</f>
        <v>3500</v>
      </c>
      <c r="M142" s="26">
        <v>3500</v>
      </c>
      <c r="N142" s="26">
        <v>0</v>
      </c>
      <c r="O142" s="26"/>
      <c r="P142" s="26"/>
      <c r="Q142" s="26"/>
      <c r="R142" s="26">
        <f>S142+T142</f>
        <v>3500</v>
      </c>
      <c r="S142" s="26">
        <v>3500</v>
      </c>
      <c r="T142" s="26">
        <v>0</v>
      </c>
      <c r="U142" s="26">
        <f>V142+W142</f>
        <v>3500</v>
      </c>
      <c r="V142" s="26">
        <v>3500</v>
      </c>
      <c r="W142" s="58">
        <v>0</v>
      </c>
      <c r="X142" s="27"/>
    </row>
    <row r="143" spans="1:256" s="15" customFormat="1" ht="28.5" customHeight="1">
      <c r="A143" s="12" t="s">
        <v>365</v>
      </c>
      <c r="B143" s="13" t="s">
        <v>351</v>
      </c>
      <c r="C143" s="13" t="s">
        <v>220</v>
      </c>
      <c r="D143" s="13" t="s">
        <v>204</v>
      </c>
      <c r="E143" s="59" t="s">
        <v>366</v>
      </c>
      <c r="F143" s="56">
        <f>G143</f>
        <v>23359.71</v>
      </c>
      <c r="G143" s="56">
        <f>G145</f>
        <v>23359.71</v>
      </c>
      <c r="H143" s="56"/>
      <c r="I143" s="56">
        <f>J143</f>
        <v>27856</v>
      </c>
      <c r="J143" s="56">
        <f>J145+J146</f>
        <v>27856</v>
      </c>
      <c r="K143" s="56">
        <f>K145+K146</f>
        <v>0</v>
      </c>
      <c r="L143" s="56">
        <f>M143</f>
        <v>31565.3</v>
      </c>
      <c r="M143" s="56">
        <f>M145+M146</f>
        <v>31565.3</v>
      </c>
      <c r="N143" s="56">
        <f>N145+N146</f>
        <v>0</v>
      </c>
      <c r="O143" s="32"/>
      <c r="P143" s="32"/>
      <c r="Q143" s="32"/>
      <c r="R143" s="56">
        <f>S143</f>
        <v>31565.3</v>
      </c>
      <c r="S143" s="56">
        <f>S145+S146</f>
        <v>31565.3</v>
      </c>
      <c r="T143" s="56">
        <f>T145+T146</f>
        <v>0</v>
      </c>
      <c r="U143" s="56">
        <f>V143</f>
        <v>31565</v>
      </c>
      <c r="V143" s="56">
        <f>V145+V146</f>
        <v>31565</v>
      </c>
      <c r="W143" s="56">
        <f>W145+W146</f>
        <v>0</v>
      </c>
      <c r="X143" s="27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</row>
    <row r="144" spans="1:24" ht="12.75" customHeight="1">
      <c r="A144" s="51"/>
      <c r="B144" s="52"/>
      <c r="C144" s="52"/>
      <c r="D144" s="52"/>
      <c r="E144" s="23" t="s">
        <v>209</v>
      </c>
      <c r="F144" s="53"/>
      <c r="G144" s="53"/>
      <c r="H144" s="53"/>
      <c r="I144" s="53"/>
      <c r="J144" s="53"/>
      <c r="K144" s="53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58"/>
      <c r="X144" s="27"/>
    </row>
    <row r="145" spans="1:24" ht="12.75" customHeight="1">
      <c r="A145" s="51" t="s">
        <v>367</v>
      </c>
      <c r="B145" s="52" t="s">
        <v>351</v>
      </c>
      <c r="C145" s="52" t="s">
        <v>220</v>
      </c>
      <c r="D145" s="52" t="s">
        <v>207</v>
      </c>
      <c r="E145" s="23" t="s">
        <v>368</v>
      </c>
      <c r="F145" s="53">
        <f>G145</f>
        <v>23359.71</v>
      </c>
      <c r="G145" s="53">
        <v>23359.71</v>
      </c>
      <c r="H145" s="53"/>
      <c r="I145" s="53">
        <f>J145</f>
        <v>26866</v>
      </c>
      <c r="J145" s="53">
        <v>26866</v>
      </c>
      <c r="K145" s="53">
        <v>0</v>
      </c>
      <c r="L145" s="26">
        <f>M145</f>
        <v>30125.3</v>
      </c>
      <c r="M145" s="26">
        <v>30125.3</v>
      </c>
      <c r="N145" s="26">
        <v>0</v>
      </c>
      <c r="O145" s="26"/>
      <c r="P145" s="26"/>
      <c r="Q145" s="26"/>
      <c r="R145" s="26">
        <f>S145+T145</f>
        <v>30125.3</v>
      </c>
      <c r="S145" s="26">
        <v>30125.3</v>
      </c>
      <c r="T145" s="26">
        <v>0</v>
      </c>
      <c r="U145" s="26">
        <f>V145+W145</f>
        <v>30125</v>
      </c>
      <c r="V145" s="26">
        <v>30125</v>
      </c>
      <c r="W145" s="58">
        <v>0</v>
      </c>
      <c r="X145" s="27"/>
    </row>
    <row r="146" spans="1:24" ht="12.75" customHeight="1">
      <c r="A146" s="51"/>
      <c r="B146" s="52" t="s">
        <v>369</v>
      </c>
      <c r="C146" s="52">
        <v>5</v>
      </c>
      <c r="D146" s="52">
        <v>2</v>
      </c>
      <c r="E146" s="69" t="s">
        <v>370</v>
      </c>
      <c r="F146" s="53"/>
      <c r="G146" s="53"/>
      <c r="H146" s="53"/>
      <c r="I146" s="53">
        <f>J146</f>
        <v>990</v>
      </c>
      <c r="J146" s="53">
        <v>990</v>
      </c>
      <c r="K146" s="53">
        <v>0</v>
      </c>
      <c r="L146" s="26">
        <f>M146+N146</f>
        <v>1440</v>
      </c>
      <c r="M146" s="26">
        <v>1440</v>
      </c>
      <c r="N146" s="26">
        <v>0</v>
      </c>
      <c r="O146" s="26"/>
      <c r="P146" s="26"/>
      <c r="Q146" s="26"/>
      <c r="R146" s="26">
        <f>S146</f>
        <v>1440</v>
      </c>
      <c r="S146" s="26">
        <v>1440</v>
      </c>
      <c r="T146" s="26">
        <v>0</v>
      </c>
      <c r="U146" s="26">
        <f>V146+W146</f>
        <v>1440</v>
      </c>
      <c r="V146" s="26">
        <v>1440</v>
      </c>
      <c r="W146" s="58">
        <v>0</v>
      </c>
      <c r="X146" s="27"/>
    </row>
    <row r="147" spans="1:256" s="15" customFormat="1" ht="28.5" customHeight="1" hidden="1">
      <c r="A147" s="12" t="s">
        <v>371</v>
      </c>
      <c r="B147" s="13" t="s">
        <v>351</v>
      </c>
      <c r="C147" s="13" t="s">
        <v>224</v>
      </c>
      <c r="D147" s="13" t="s">
        <v>204</v>
      </c>
      <c r="E147" s="59" t="s">
        <v>372</v>
      </c>
      <c r="F147" s="56"/>
      <c r="G147" s="56"/>
      <c r="H147" s="56"/>
      <c r="I147" s="56"/>
      <c r="J147" s="56"/>
      <c r="K147" s="56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54"/>
      <c r="X147" s="27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48"/>
      <c r="HZ147" s="48"/>
      <c r="IA147" s="48"/>
      <c r="IB147" s="48"/>
      <c r="IC147" s="48"/>
      <c r="ID147" s="48"/>
      <c r="IE147" s="48"/>
      <c r="IF147" s="48"/>
      <c r="IG147" s="48"/>
      <c r="IH147" s="48"/>
      <c r="II147" s="48"/>
      <c r="IJ147" s="48"/>
      <c r="IK147" s="48"/>
      <c r="IL147" s="48"/>
      <c r="IM147" s="48"/>
      <c r="IN147" s="48"/>
      <c r="IO147" s="48"/>
      <c r="IP147" s="48"/>
      <c r="IQ147" s="48"/>
      <c r="IR147" s="48"/>
      <c r="IS147" s="48"/>
      <c r="IT147" s="48"/>
      <c r="IU147" s="48"/>
      <c r="IV147" s="48"/>
    </row>
    <row r="148" spans="1:24" ht="12.75" customHeight="1" hidden="1">
      <c r="A148" s="51"/>
      <c r="B148" s="52"/>
      <c r="C148" s="52"/>
      <c r="D148" s="52"/>
      <c r="E148" s="23" t="s">
        <v>209</v>
      </c>
      <c r="F148" s="53"/>
      <c r="G148" s="53"/>
      <c r="H148" s="53"/>
      <c r="I148" s="53"/>
      <c r="J148" s="53"/>
      <c r="K148" s="53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58"/>
      <c r="X148" s="27"/>
    </row>
    <row r="149" spans="1:24" ht="12.75" customHeight="1" hidden="1">
      <c r="A149" s="51" t="s">
        <v>373</v>
      </c>
      <c r="B149" s="52" t="s">
        <v>351</v>
      </c>
      <c r="C149" s="52" t="s">
        <v>224</v>
      </c>
      <c r="D149" s="52" t="s">
        <v>207</v>
      </c>
      <c r="E149" s="23" t="s">
        <v>372</v>
      </c>
      <c r="F149" s="53"/>
      <c r="G149" s="53"/>
      <c r="H149" s="53"/>
      <c r="I149" s="53"/>
      <c r="J149" s="53"/>
      <c r="K149" s="53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58"/>
      <c r="X149" s="27"/>
    </row>
    <row r="150" spans="1:24" ht="12.75" customHeight="1">
      <c r="A150" s="51" t="s">
        <v>374</v>
      </c>
      <c r="B150" s="52" t="s">
        <v>375</v>
      </c>
      <c r="C150" s="52" t="s">
        <v>204</v>
      </c>
      <c r="D150" s="52" t="s">
        <v>204</v>
      </c>
      <c r="E150" s="55" t="s">
        <v>376</v>
      </c>
      <c r="F150" s="56">
        <f>G150</f>
        <v>7190</v>
      </c>
      <c r="G150" s="56">
        <f>G152+G155+G158</f>
        <v>7190</v>
      </c>
      <c r="H150" s="56"/>
      <c r="I150" s="56">
        <f>J150</f>
        <v>10190</v>
      </c>
      <c r="J150" s="56">
        <f>J152+J155+J158</f>
        <v>10190</v>
      </c>
      <c r="K150" s="56"/>
      <c r="L150" s="26">
        <f>M150</f>
        <v>12200</v>
      </c>
      <c r="M150" s="56">
        <f>M152+M155+M158</f>
        <v>12200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58"/>
      <c r="X150" s="27"/>
    </row>
    <row r="151" spans="1:24" ht="12.75" customHeight="1">
      <c r="A151" s="51"/>
      <c r="B151" s="52"/>
      <c r="C151" s="52"/>
      <c r="D151" s="52"/>
      <c r="E151" s="23" t="s">
        <v>15</v>
      </c>
      <c r="F151" s="53"/>
      <c r="G151" s="53"/>
      <c r="H151" s="53"/>
      <c r="I151" s="53"/>
      <c r="J151" s="53"/>
      <c r="K151" s="53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58"/>
      <c r="X151" s="27"/>
    </row>
    <row r="152" spans="1:256" s="15" customFormat="1" ht="28.5" customHeight="1">
      <c r="A152" s="12" t="s">
        <v>377</v>
      </c>
      <c r="B152" s="13" t="s">
        <v>375</v>
      </c>
      <c r="C152" s="13" t="s">
        <v>213</v>
      </c>
      <c r="D152" s="13" t="s">
        <v>204</v>
      </c>
      <c r="E152" s="59" t="s">
        <v>378</v>
      </c>
      <c r="F152" s="56">
        <f>G152</f>
        <v>150</v>
      </c>
      <c r="G152" s="56">
        <f>G154</f>
        <v>150</v>
      </c>
      <c r="H152" s="56">
        <f>H154</f>
        <v>0</v>
      </c>
      <c r="I152" s="56">
        <f>J152</f>
        <v>240</v>
      </c>
      <c r="J152" s="56">
        <f>J154</f>
        <v>240</v>
      </c>
      <c r="K152" s="56">
        <f>K154</f>
        <v>0</v>
      </c>
      <c r="L152" s="20">
        <f>L154</f>
        <v>300</v>
      </c>
      <c r="M152" s="20">
        <f>M155</f>
        <v>1850</v>
      </c>
      <c r="N152" s="32">
        <f>N154</f>
        <v>0</v>
      </c>
      <c r="O152" s="32"/>
      <c r="P152" s="32"/>
      <c r="Q152" s="32"/>
      <c r="R152" s="20">
        <f>S152+T152</f>
        <v>300</v>
      </c>
      <c r="S152" s="20">
        <f>S154</f>
        <v>300</v>
      </c>
      <c r="T152" s="20">
        <f>T154</f>
        <v>0</v>
      </c>
      <c r="U152" s="20">
        <f>V152+W152</f>
        <v>300</v>
      </c>
      <c r="V152" s="20">
        <f>V154</f>
        <v>300</v>
      </c>
      <c r="W152" s="57">
        <f>W154</f>
        <v>0</v>
      </c>
      <c r="X152" s="27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  <c r="IK152" s="48"/>
      <c r="IL152" s="48"/>
      <c r="IM152" s="48"/>
      <c r="IN152" s="48"/>
      <c r="IO152" s="48"/>
      <c r="IP152" s="48"/>
      <c r="IQ152" s="48"/>
      <c r="IR152" s="48"/>
      <c r="IS152" s="48"/>
      <c r="IT152" s="48"/>
      <c r="IU152" s="48"/>
      <c r="IV152" s="48"/>
    </row>
    <row r="153" spans="1:24" ht="12.75" customHeight="1">
      <c r="A153" s="51"/>
      <c r="B153" s="52"/>
      <c r="C153" s="52"/>
      <c r="D153" s="52"/>
      <c r="E153" s="23" t="s">
        <v>209</v>
      </c>
      <c r="F153" s="53"/>
      <c r="G153" s="53"/>
      <c r="H153" s="53"/>
      <c r="I153" s="53"/>
      <c r="J153" s="53"/>
      <c r="K153" s="53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58"/>
      <c r="X153" s="27"/>
    </row>
    <row r="154" spans="1:24" ht="12.75" customHeight="1">
      <c r="A154" s="51" t="s">
        <v>379</v>
      </c>
      <c r="B154" s="52" t="s">
        <v>375</v>
      </c>
      <c r="C154" s="52" t="s">
        <v>213</v>
      </c>
      <c r="D154" s="52" t="s">
        <v>207</v>
      </c>
      <c r="E154" s="23" t="s">
        <v>378</v>
      </c>
      <c r="F154" s="53">
        <f>G154</f>
        <v>150</v>
      </c>
      <c r="G154" s="53">
        <v>150</v>
      </c>
      <c r="H154" s="53">
        <v>0</v>
      </c>
      <c r="I154" s="53">
        <f>J154</f>
        <v>240</v>
      </c>
      <c r="J154" s="53">
        <v>240</v>
      </c>
      <c r="K154" s="53">
        <v>0</v>
      </c>
      <c r="L154" s="26">
        <f>M154</f>
        <v>300</v>
      </c>
      <c r="M154" s="26">
        <v>300</v>
      </c>
      <c r="N154" s="26">
        <v>0</v>
      </c>
      <c r="O154" s="26"/>
      <c r="P154" s="26"/>
      <c r="Q154" s="26"/>
      <c r="R154" s="26">
        <f>S154</f>
        <v>300</v>
      </c>
      <c r="S154" s="26">
        <v>300</v>
      </c>
      <c r="T154" s="26">
        <v>0</v>
      </c>
      <c r="U154" s="26">
        <f>V154</f>
        <v>300</v>
      </c>
      <c r="V154" s="26">
        <v>300</v>
      </c>
      <c r="W154" s="58">
        <v>0</v>
      </c>
      <c r="X154" s="27"/>
    </row>
    <row r="155" spans="1:256" s="15" customFormat="1" ht="28.5" customHeight="1">
      <c r="A155" s="12" t="s">
        <v>380</v>
      </c>
      <c r="B155" s="13" t="s">
        <v>375</v>
      </c>
      <c r="C155" s="13" t="s">
        <v>303</v>
      </c>
      <c r="D155" s="13" t="s">
        <v>204</v>
      </c>
      <c r="E155" s="59" t="s">
        <v>381</v>
      </c>
      <c r="F155" s="56">
        <f>G155</f>
        <v>1850</v>
      </c>
      <c r="G155" s="56">
        <f>G157</f>
        <v>1850</v>
      </c>
      <c r="H155" s="56"/>
      <c r="I155" s="56">
        <f>J155</f>
        <v>1850</v>
      </c>
      <c r="J155" s="56">
        <f>J157</f>
        <v>1850</v>
      </c>
      <c r="K155" s="56"/>
      <c r="L155" s="20">
        <f>M155</f>
        <v>1850</v>
      </c>
      <c r="M155" s="20">
        <f>M157</f>
        <v>1850</v>
      </c>
      <c r="N155" s="32"/>
      <c r="O155" s="32"/>
      <c r="P155" s="32"/>
      <c r="Q155" s="32"/>
      <c r="R155" s="20">
        <f>S155+T155</f>
        <v>2250</v>
      </c>
      <c r="S155" s="20">
        <f>S157</f>
        <v>2250</v>
      </c>
      <c r="T155" s="20">
        <f>T157</f>
        <v>0</v>
      </c>
      <c r="U155" s="20">
        <f>V155+W155</f>
        <v>2250</v>
      </c>
      <c r="V155" s="20">
        <f>V157</f>
        <v>2250</v>
      </c>
      <c r="W155" s="57">
        <f>W157</f>
        <v>0</v>
      </c>
      <c r="X155" s="27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  <c r="IK155" s="48"/>
      <c r="IL155" s="48"/>
      <c r="IM155" s="48"/>
      <c r="IN155" s="48"/>
      <c r="IO155" s="48"/>
      <c r="IP155" s="48"/>
      <c r="IQ155" s="48"/>
      <c r="IR155" s="48"/>
      <c r="IS155" s="48"/>
      <c r="IT155" s="48"/>
      <c r="IU155" s="48"/>
      <c r="IV155" s="48"/>
    </row>
    <row r="156" spans="1:24" ht="12.75" customHeight="1">
      <c r="A156" s="51"/>
      <c r="B156" s="52"/>
      <c r="C156" s="52"/>
      <c r="D156" s="52"/>
      <c r="E156" s="23" t="s">
        <v>209</v>
      </c>
      <c r="F156" s="53"/>
      <c r="G156" s="53"/>
      <c r="H156" s="53"/>
      <c r="I156" s="53"/>
      <c r="J156" s="53"/>
      <c r="K156" s="53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58"/>
      <c r="X156" s="27"/>
    </row>
    <row r="157" spans="1:24" ht="12.75" customHeight="1">
      <c r="A157" s="51" t="s">
        <v>382</v>
      </c>
      <c r="B157" s="52" t="s">
        <v>375</v>
      </c>
      <c r="C157" s="52" t="s">
        <v>303</v>
      </c>
      <c r="D157" s="52" t="s">
        <v>207</v>
      </c>
      <c r="E157" s="23" t="s">
        <v>381</v>
      </c>
      <c r="F157" s="53">
        <f>G157</f>
        <v>1850</v>
      </c>
      <c r="G157" s="53">
        <v>1850</v>
      </c>
      <c r="H157" s="53"/>
      <c r="I157" s="53">
        <f>J157</f>
        <v>1850</v>
      </c>
      <c r="J157" s="53">
        <v>1850</v>
      </c>
      <c r="K157" s="53"/>
      <c r="L157" s="26">
        <f>M157</f>
        <v>1850</v>
      </c>
      <c r="M157" s="26">
        <v>1850</v>
      </c>
      <c r="N157" s="26"/>
      <c r="O157" s="26"/>
      <c r="P157" s="26"/>
      <c r="Q157" s="26"/>
      <c r="R157" s="26">
        <f>S157</f>
        <v>2250</v>
      </c>
      <c r="S157" s="26">
        <v>2250</v>
      </c>
      <c r="T157" s="26">
        <v>0</v>
      </c>
      <c r="U157" s="26">
        <f>V157</f>
        <v>2250</v>
      </c>
      <c r="V157" s="26">
        <v>2250</v>
      </c>
      <c r="W157" s="58">
        <v>0</v>
      </c>
      <c r="X157" s="27"/>
    </row>
    <row r="158" spans="1:256" s="15" customFormat="1" ht="28.5" customHeight="1">
      <c r="A158" s="12" t="s">
        <v>383</v>
      </c>
      <c r="B158" s="13" t="s">
        <v>375</v>
      </c>
      <c r="C158" s="13" t="s">
        <v>266</v>
      </c>
      <c r="D158" s="13" t="s">
        <v>204</v>
      </c>
      <c r="E158" s="59" t="s">
        <v>384</v>
      </c>
      <c r="F158" s="56">
        <f>G158</f>
        <v>5190</v>
      </c>
      <c r="G158" s="56">
        <f>G160</f>
        <v>5190</v>
      </c>
      <c r="H158" s="56"/>
      <c r="I158" s="56">
        <f>I160</f>
        <v>8100</v>
      </c>
      <c r="J158" s="56">
        <f>J160</f>
        <v>8100</v>
      </c>
      <c r="K158" s="56"/>
      <c r="L158" s="20">
        <f>M158</f>
        <v>8500</v>
      </c>
      <c r="M158" s="20">
        <f>M160</f>
        <v>8500</v>
      </c>
      <c r="N158" s="32"/>
      <c r="O158" s="32"/>
      <c r="P158" s="32"/>
      <c r="Q158" s="32"/>
      <c r="R158" s="20">
        <f aca="true" t="shared" si="6" ref="R158:W158">R160</f>
        <v>8500</v>
      </c>
      <c r="S158" s="20">
        <f t="shared" si="6"/>
        <v>8500</v>
      </c>
      <c r="T158" s="20">
        <f t="shared" si="6"/>
        <v>0</v>
      </c>
      <c r="U158" s="20">
        <f t="shared" si="6"/>
        <v>8500</v>
      </c>
      <c r="V158" s="20">
        <f t="shared" si="6"/>
        <v>8500</v>
      </c>
      <c r="W158" s="57">
        <f t="shared" si="6"/>
        <v>0</v>
      </c>
      <c r="X158" s="27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  <c r="IK158" s="48"/>
      <c r="IL158" s="48"/>
      <c r="IM158" s="48"/>
      <c r="IN158" s="48"/>
      <c r="IO158" s="48"/>
      <c r="IP158" s="48"/>
      <c r="IQ158" s="48"/>
      <c r="IR158" s="48"/>
      <c r="IS158" s="48"/>
      <c r="IT158" s="48"/>
      <c r="IU158" s="48"/>
      <c r="IV158" s="48"/>
    </row>
    <row r="159" spans="1:24" ht="12.75" customHeight="1">
      <c r="A159" s="51"/>
      <c r="B159" s="52"/>
      <c r="C159" s="52"/>
      <c r="D159" s="52"/>
      <c r="E159" s="23" t="s">
        <v>209</v>
      </c>
      <c r="F159" s="53"/>
      <c r="G159" s="53"/>
      <c r="H159" s="53"/>
      <c r="I159" s="53"/>
      <c r="J159" s="53"/>
      <c r="K159" s="53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58"/>
      <c r="X159" s="27"/>
    </row>
    <row r="160" spans="1:24" ht="12.75" customHeight="1">
      <c r="A160" s="51" t="s">
        <v>385</v>
      </c>
      <c r="B160" s="52" t="s">
        <v>375</v>
      </c>
      <c r="C160" s="52" t="s">
        <v>266</v>
      </c>
      <c r="D160" s="52" t="s">
        <v>207</v>
      </c>
      <c r="E160" s="23" t="s">
        <v>384</v>
      </c>
      <c r="F160" s="53">
        <f>G160</f>
        <v>5190</v>
      </c>
      <c r="G160" s="53">
        <v>5190</v>
      </c>
      <c r="H160" s="53"/>
      <c r="I160" s="53">
        <f>J160</f>
        <v>8100</v>
      </c>
      <c r="J160" s="53">
        <v>8100</v>
      </c>
      <c r="K160" s="53"/>
      <c r="L160" s="26">
        <f>M160</f>
        <v>8500</v>
      </c>
      <c r="M160" s="26">
        <v>8500</v>
      </c>
      <c r="N160" s="26"/>
      <c r="O160" s="26"/>
      <c r="P160" s="26"/>
      <c r="Q160" s="26"/>
      <c r="R160" s="26">
        <f>S160+T160</f>
        <v>8500</v>
      </c>
      <c r="S160" s="26">
        <v>8500</v>
      </c>
      <c r="T160" s="26">
        <v>0</v>
      </c>
      <c r="U160" s="26">
        <f>V160+W160</f>
        <v>8500</v>
      </c>
      <c r="V160" s="26">
        <v>8500</v>
      </c>
      <c r="W160" s="58">
        <v>0</v>
      </c>
      <c r="X160" s="27"/>
    </row>
    <row r="161" spans="1:256" s="15" customFormat="1" ht="28.5" customHeight="1">
      <c r="A161" s="12" t="s">
        <v>386</v>
      </c>
      <c r="B161" s="13" t="s">
        <v>375</v>
      </c>
      <c r="C161" s="13" t="s">
        <v>274</v>
      </c>
      <c r="D161" s="13" t="s">
        <v>204</v>
      </c>
      <c r="E161" s="59" t="s">
        <v>387</v>
      </c>
      <c r="F161" s="56"/>
      <c r="G161" s="56"/>
      <c r="H161" s="56"/>
      <c r="I161" s="56"/>
      <c r="J161" s="56"/>
      <c r="K161" s="56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54"/>
      <c r="X161" s="27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  <c r="IK161" s="48"/>
      <c r="IL161" s="48"/>
      <c r="IM161" s="48"/>
      <c r="IN161" s="48"/>
      <c r="IO161" s="48"/>
      <c r="IP161" s="48"/>
      <c r="IQ161" s="48"/>
      <c r="IR161" s="48"/>
      <c r="IS161" s="48"/>
      <c r="IT161" s="48"/>
      <c r="IU161" s="48"/>
      <c r="IV161" s="48"/>
    </row>
    <row r="162" spans="1:24" ht="12.75" customHeight="1">
      <c r="A162" s="51"/>
      <c r="B162" s="52"/>
      <c r="C162" s="52"/>
      <c r="D162" s="52"/>
      <c r="E162" s="23" t="s">
        <v>209</v>
      </c>
      <c r="F162" s="53"/>
      <c r="G162" s="53"/>
      <c r="H162" s="53"/>
      <c r="I162" s="53"/>
      <c r="J162" s="53"/>
      <c r="K162" s="53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58"/>
      <c r="X162" s="27"/>
    </row>
    <row r="163" spans="1:24" ht="12.75" customHeight="1">
      <c r="A163" s="51" t="s">
        <v>388</v>
      </c>
      <c r="B163" s="52" t="s">
        <v>375</v>
      </c>
      <c r="C163" s="52" t="s">
        <v>274</v>
      </c>
      <c r="D163" s="52" t="s">
        <v>231</v>
      </c>
      <c r="E163" s="23" t="s">
        <v>389</v>
      </c>
      <c r="F163" s="53"/>
      <c r="G163" s="53"/>
      <c r="H163" s="53"/>
      <c r="I163" s="53"/>
      <c r="J163" s="53"/>
      <c r="K163" s="53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58"/>
      <c r="X163" s="27"/>
    </row>
    <row r="164" spans="1:24" ht="24.75" customHeight="1">
      <c r="A164" s="51" t="s">
        <v>390</v>
      </c>
      <c r="B164" s="52" t="s">
        <v>391</v>
      </c>
      <c r="C164" s="52" t="s">
        <v>204</v>
      </c>
      <c r="D164" s="52" t="s">
        <v>204</v>
      </c>
      <c r="E164" s="55" t="s">
        <v>392</v>
      </c>
      <c r="F164" s="56"/>
      <c r="G164" s="56"/>
      <c r="H164" s="56"/>
      <c r="I164" s="56">
        <f>J164+K164</f>
        <v>99319.29999999999</v>
      </c>
      <c r="J164" s="56">
        <f>J166</f>
        <v>26768.4</v>
      </c>
      <c r="K164" s="56">
        <f>K166</f>
        <v>72550.9</v>
      </c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58"/>
      <c r="X164" s="27"/>
    </row>
    <row r="165" spans="1:24" ht="15.75" customHeight="1">
      <c r="A165" s="51"/>
      <c r="B165" s="52"/>
      <c r="C165" s="52"/>
      <c r="D165" s="52"/>
      <c r="E165" s="23" t="s">
        <v>15</v>
      </c>
      <c r="F165" s="53"/>
      <c r="G165" s="53"/>
      <c r="H165" s="53"/>
      <c r="I165" s="53"/>
      <c r="J165" s="53"/>
      <c r="K165" s="53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58"/>
      <c r="X165" s="27"/>
    </row>
    <row r="166" spans="1:256" s="15" customFormat="1" ht="29.25" customHeight="1">
      <c r="A166" s="12" t="s">
        <v>393</v>
      </c>
      <c r="B166" s="13" t="s">
        <v>391</v>
      </c>
      <c r="C166" s="13" t="s">
        <v>207</v>
      </c>
      <c r="D166" s="13" t="s">
        <v>204</v>
      </c>
      <c r="E166" s="59" t="s">
        <v>394</v>
      </c>
      <c r="F166" s="56"/>
      <c r="G166" s="56"/>
      <c r="H166" s="56"/>
      <c r="I166" s="56">
        <f>J166+K166</f>
        <v>99319.29999999999</v>
      </c>
      <c r="J166" s="56">
        <f>J168</f>
        <v>26768.4</v>
      </c>
      <c r="K166" s="56">
        <f>K168</f>
        <v>72550.9</v>
      </c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54"/>
      <c r="X166" s="27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  <c r="IK166" s="48"/>
      <c r="IL166" s="48"/>
      <c r="IM166" s="48"/>
      <c r="IN166" s="48"/>
      <c r="IO166" s="48"/>
      <c r="IP166" s="48"/>
      <c r="IQ166" s="48"/>
      <c r="IR166" s="48"/>
      <c r="IS166" s="48"/>
      <c r="IT166" s="48"/>
      <c r="IU166" s="48"/>
      <c r="IV166" s="48"/>
    </row>
    <row r="167" spans="1:24" ht="18.75" customHeight="1">
      <c r="A167" s="51"/>
      <c r="B167" s="52"/>
      <c r="C167" s="52"/>
      <c r="D167" s="52"/>
      <c r="E167" s="23" t="s">
        <v>209</v>
      </c>
      <c r="F167" s="53"/>
      <c r="G167" s="53"/>
      <c r="H167" s="53"/>
      <c r="I167" s="53"/>
      <c r="J167" s="53"/>
      <c r="K167" s="53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58"/>
      <c r="X167" s="27"/>
    </row>
    <row r="168" spans="1:24" ht="23.25" customHeight="1" thickBot="1">
      <c r="A168" s="74" t="s">
        <v>395</v>
      </c>
      <c r="B168" s="75" t="s">
        <v>391</v>
      </c>
      <c r="C168" s="75" t="s">
        <v>207</v>
      </c>
      <c r="D168" s="75" t="s">
        <v>231</v>
      </c>
      <c r="E168" s="36" t="s">
        <v>396</v>
      </c>
      <c r="F168" s="76"/>
      <c r="G168" s="76"/>
      <c r="H168" s="76"/>
      <c r="I168" s="76">
        <f>J168+K168</f>
        <v>99319.29999999999</v>
      </c>
      <c r="J168" s="76">
        <v>26768.4</v>
      </c>
      <c r="K168" s="76">
        <v>72550.9</v>
      </c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77"/>
      <c r="X168" s="40"/>
    </row>
  </sheetData>
  <sheetProtection/>
  <mergeCells count="25">
    <mergeCell ref="R6:R7"/>
    <mergeCell ref="S6:T6"/>
    <mergeCell ref="U6:U7"/>
    <mergeCell ref="V6:W6"/>
    <mergeCell ref="F5:H5"/>
    <mergeCell ref="I5:K5"/>
    <mergeCell ref="L5:N5"/>
    <mergeCell ref="A3:K3"/>
    <mergeCell ref="X6:X7"/>
    <mergeCell ref="O5:Q5"/>
    <mergeCell ref="R5:T5"/>
    <mergeCell ref="U5:W5"/>
    <mergeCell ref="F6:F7"/>
    <mergeCell ref="G6:H6"/>
    <mergeCell ref="I6:I7"/>
    <mergeCell ref="J6:K6"/>
    <mergeCell ref="L6:L7"/>
    <mergeCell ref="M6:N6"/>
    <mergeCell ref="O6:O7"/>
    <mergeCell ref="P6:Q6"/>
    <mergeCell ref="A5:A7"/>
    <mergeCell ref="B5:B7"/>
    <mergeCell ref="C5:C7"/>
    <mergeCell ref="D5:D7"/>
    <mergeCell ref="E5:E7"/>
  </mergeCells>
  <printOptions/>
  <pageMargins left="0.45" right="0.45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2022-09-15T12:55:58Z</dcterms:modified>
  <cp:category/>
  <cp:version/>
  <cp:contentType/>
  <cp:contentStatus/>
</cp:coreProperties>
</file>