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tabRatio="592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ՈԱԿ-1 փոփ" sheetId="5" r:id="rId5"/>
    <sheet name="երաժշ-1 փոփ" sheetId="6" r:id="rId6"/>
    <sheet name="Մանկապ-1 փոփ" sheetId="7" r:id="rId7"/>
    <sheet name="ՀՈԱԿ" sheetId="8" r:id="rId8"/>
    <sheet name="երաժշ" sheetId="9" r:id="rId9"/>
    <sheet name="մանկ" sheetId="10" r:id="rId10"/>
  </sheets>
  <definedNames/>
  <calcPr fullCalcOnLoad="1"/>
</workbook>
</file>

<file path=xl/sharedStrings.xml><?xml version="1.0" encoding="utf-8"?>
<sst xmlns="http://schemas.openxmlformats.org/spreadsheetml/2006/main" count="285" uniqueCount="76">
  <si>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</si>
  <si>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</si>
  <si>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</si>
  <si>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</si>
  <si>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</si>
  <si>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</si>
  <si>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</si>
  <si>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</si>
  <si>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</si>
  <si>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</si>
  <si>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</si>
  <si>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</si>
  <si>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</si>
  <si>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-</t>
  </si>
  <si>
    <t>Կազմակերպության անվանումը</t>
  </si>
  <si>
    <t>Հաստիքի անվանումը</t>
  </si>
  <si>
    <t>Հաստիքային միավորը</t>
  </si>
  <si>
    <t>Հավելումը
(դրամ)</t>
  </si>
  <si>
    <t>Պաշտոնային դրույքաչափը
(դրամ)</t>
  </si>
  <si>
    <t>Հավաքարար</t>
  </si>
  <si>
    <t>Տնօրեն</t>
  </si>
  <si>
    <t>Հաշվապահ</t>
  </si>
  <si>
    <t>«ՋՐՎԵԺԻ ՀԱՄԱՅՆՔԱՅԻՆ ՏՆՏԵՍՈՒԹՅՈՒՆ»  ՀՈԱԿ</t>
  </si>
  <si>
    <t>Աշխատա-
վարձի չափը
(դրամ)</t>
  </si>
  <si>
    <t>Աղբատար մեքենայի վարորդ</t>
  </si>
  <si>
    <t>Աղբատար մեքենայի բանվոր</t>
  </si>
  <si>
    <t>Ջրցան և աղցան մեքենայի վարորդ</t>
  </si>
  <si>
    <t>Սանիտարական մաքրման բանվոր</t>
  </si>
  <si>
    <t>էլեկտրիկ</t>
  </si>
  <si>
    <t>մեխանիզատոր</t>
  </si>
  <si>
    <t>Տնօրենի տեղակալ</t>
  </si>
  <si>
    <t>«ՁՈՐԱՂԲՅՈՒՐԻ  ՄԱՆԿԱՊԱՐՏԵԶ»  ՆԱԽԱԴՊՐՈՑԱԿԱՆ  ՈՒՍՈՒՄՆԱԿԱՆ  ՀԱՍՏԱՏՈՒԹՅՈՒՆ ՀՈԱԿ</t>
  </si>
  <si>
    <t>Դաստիարակ</t>
  </si>
  <si>
    <t>Դաստիարակի օգնական</t>
  </si>
  <si>
    <t>Երաժշտական ղեկավար</t>
  </si>
  <si>
    <t>Բուժքույր</t>
  </si>
  <si>
    <t>Գլխավոր հաշվապահ</t>
  </si>
  <si>
    <t>Խոհարար</t>
  </si>
  <si>
    <t>Խոհարարի օգնական</t>
  </si>
  <si>
    <t>Լվացարար</t>
  </si>
  <si>
    <t>Օժանդակ բանվոր</t>
  </si>
  <si>
    <t>«ՋՐՎԵԺԻ  ՄԱՆԿԱԿԱՆ  ԵՐԱԺՇՏԱԿԱՆ  ԴՊՐՈՑ»  ԱՐՏԱԴՊՐՈՑԱԿԱՆ  ԿՐԹԱԴԱՍՏԻԱՐԱԿՉԱԿԱՆ  ՈՒՍՈՒՄՆԱԿԱՆ  ՀԱՍՏԱՏՈՒԹՅՈՒՆ  ՀՈԱԿ</t>
  </si>
  <si>
    <t>Ուսուցիչներ</t>
  </si>
  <si>
    <t>Օպերատոր</t>
  </si>
  <si>
    <t>Ջրագծերը սպասարկող-փականագործ</t>
  </si>
  <si>
    <t>Տնտեսվար</t>
  </si>
  <si>
    <t>Ջրագծերը սպասարկող</t>
  </si>
  <si>
    <t>ԸՆԴԱՄԵՆԸ</t>
  </si>
  <si>
    <t>Հսկիչ</t>
  </si>
  <si>
    <t>Սանիտարական մաքրման վարորդ</t>
  </si>
  <si>
    <t>էքսկավատորի մեքենավար</t>
  </si>
  <si>
    <t>Ավտոպարկի և տեխնիկական միջոցների հսկող</t>
  </si>
  <si>
    <t xml:space="preserve">«ՋՐՎԵԺԻ ՀԱՄԱՅՆՔԱՅԻՆ ՏՆՏԵՍՈՒԹՅՈՒՆ» ՀԱՄԱՅՆՔԱՅԻՆ ՈՉ ԱՌԵՎՏՐԱՅԻՆ ԿԱԶՄԱԿԵՐՊՈՒԹՅԱՆ 2022 ԹՎԱԿԱՆԻ ԱՇԽԱՏԱԿԻՑՆԵՐԻ ՔԱՆԱԿԸ, ՀԱՍՏԻՔԱՑՈՒՑԱԿԸ ԵՎ ՊԱՇՏՈՆԱՅԻՆ ԴՐՈՒՅՔԱՉԱՓԵՐԸ </t>
  </si>
  <si>
    <t xml:space="preserve">«ՋՐՎԵԺԻ  ՄԱՆԿԱԿԱՆ  ԵՐԱԺՇՏԱԿԱՆ  ԴՊՐՈՑ»  ԱՐՏԱԴՊՐՈՑԱԿԱՆ  ԿՐԹԱԴԱՍՏԻԱՐԱԿՉԱԿԱՆ  ՈՒՍՈՒՄՆԱԿԱՆ  ՀԱՍՏԱՏՈՒԹՅՈՒՆ  ՀԱՄԱՅՆՔԱՅԻՆ  ՈՉ  ԱՌԵՎՏՐԱՅԻՆ  ԿԱԶՄԱԿԵՐՊՈՒԹՅԱՆ  2022  ԹՎԱԿԱՆԻ  ԱՇԽԱՏԱԿԻՑՆԵՐԻ  ՔԱՆԱԿԸ,  ՀԱՍՏԻՔԱՑՈՒՑԱԿԸ  ԵՎ  ՊԱՇՏՈՆԱՅԻՆ  ԴՐՈՒՅՔԱՉԱՓԵՐԸ </t>
  </si>
  <si>
    <t>Հավելված
 2
ՀՀ Կոտայքի մարզի Ջրվեժ համայնքի
ավագանու 2021 թվականի 
դեկտեմբերի 6-ի N 68-Ա որոշման</t>
  </si>
  <si>
    <t xml:space="preserve">Հավելված
 3
ՀՀ Կոտայքի մարզի Ջրվեժ համայնքի
ավագանու 2021 թվականի  
դեկտեմբերի 6-ի N 68-Ա որոշման  
</t>
  </si>
  <si>
    <t xml:space="preserve">Աշխատակիցների քանակը` </t>
  </si>
  <si>
    <t xml:space="preserve">Աշխատակիցների քանակը` 
</t>
  </si>
  <si>
    <t xml:space="preserve">Աշխատակիցների քանակը` 
</t>
  </si>
  <si>
    <t>Մեթոդիստ (ուսումնական գծով տնօրենի տեղակալ)</t>
  </si>
  <si>
    <t xml:space="preserve">«ՁՈՐԱՂԲՅՈՒՐԻ  ՄԱՆԿԱՊԱՐՏԵԶ»  ՆԱԽԱԴՊՐՈՑԱԿԱՆ  ՈՒՍՈՒՄՆԱԿԱՆ  ՀԱՍՏԱՏՈՒԹՅՈՒՆ  ՀԱՄԱՅՆՔԱՅԻՆ  ՈՉ  ԱՌԵՎՏՐԱՅԻՆ  ԿԱԶՄԱԿԵՐՊՈՒԹՅԱՆ  2022 ԹՎԱԿԱՆԻ  ԱՇԽԱՏԱԿԻՑՆԵՐԻ  ՔԱՆԱԿԸ,  ՀԱՍՏԻՔԱՑՈՒՑԱԿԸ  ԵՎ  ՊԱՇՏՈՆԱՅԻՆ  ԴՐՈՒՅՔԱՉԱՓԵՐԸ </t>
  </si>
  <si>
    <t>«Հավելված
 1
ՀՀ Կոտայքի մարզի Ջրվեժ համայնքի
ավագանու 2021 թվականի 
դեկտեմբերի 6-ի N 68-Ա որոշման</t>
  </si>
  <si>
    <t>Հավելված
 1
ՀՀ Կոտայքի մարզի Ջրվեժ համայնքի
ավագանու 2021 թվականի 
դեկտեմբերի 6-ի N 68-Ա որոշման</t>
  </si>
  <si>
    <t>Տեսուչ-համակարգող</t>
  </si>
  <si>
    <t>Աղբատար մեքենայի վարորդ-բանվոր</t>
  </si>
  <si>
    <t>Ջրագծերը սպասարկող-8 ամիս</t>
  </si>
  <si>
    <t>»</t>
  </si>
  <si>
    <t>«Հավելված
 3
ՀՀ Կոտայքի մարզի Ջրվեժ համայնքի
ավագանու 2021 թվականի 
դեկտեմբերի 6-ի N 68-Ա որոշման</t>
  </si>
  <si>
    <t>«Հավելված
 2
ՀՀ Կոտայքի մարզի Ջրվեժ համայնքի
ավագանու 2021 թվականի 
դեկտեմբերի 6-ի N 68-Ա որոշման</t>
  </si>
  <si>
    <t>Սանիտարական մեքենայի վարորդ</t>
  </si>
  <si>
    <t>Սանիտարական մեքենայի բանվոր</t>
  </si>
  <si>
    <t>Օպերատոր-գործավար</t>
  </si>
  <si>
    <t>Մեխանիզատոր</t>
  </si>
  <si>
    <t>Հավելված
 2
ՀՀ Կոտայքի մարզի Ջրվեժ համայնքի
ավագանու 2022 թվականի 
հուլիսի 11-ի N 49-Ա որոշման</t>
  </si>
  <si>
    <t>Հավելված
 3
ՀՀ Կոտայքի մարզի Ջրվեժ համայնքի
ավագանու 2022 թվականի 
հուլիսի 11-ի N 49-Ա որոշման</t>
  </si>
  <si>
    <t>Հավելված
 1
ՀՀ Կոտայքի մարզի Ջրվեժ համայնքի
ավագանու 2022 թվականի 
հուլիսի 11-ի N 49-Ա որոշման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</si>
</sst>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"/>
  </numFmts>
  <fonts count="52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10"/>
      <name val="GHEA Mariam"/>
      <family val="3"/>
    </font>
    <font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1"/>
      <name val="Arial Armenian"/>
      <family val="2"/>
    </font>
    <font>
      <b/>
      <i/>
      <sz val="10"/>
      <name val="GHEA Grapalat"/>
      <family val="3"/>
    </font>
    <font>
      <b/>
      <i/>
      <sz val="10"/>
      <name val="Arial Armenian"/>
      <family val="2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1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/>
    </xf>
    <xf numFmtId="1" fontId="13" fillId="0" borderId="13" xfId="0" applyNumberFormat="1" applyFont="1" applyFill="1" applyBorder="1" applyAlignment="1">
      <alignment horizontal="center" vertical="top"/>
    </xf>
    <xf numFmtId="0" fontId="50" fillId="0" borderId="10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top" wrapText="1"/>
    </xf>
    <xf numFmtId="0" fontId="0" fillId="0" borderId="13" xfId="0" applyBorder="1" applyAlignment="1">
      <alignment/>
    </xf>
    <xf numFmtId="0" fontId="9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76" t="s">
        <v>7</v>
      </c>
      <c r="B4" s="76" t="s">
        <v>0</v>
      </c>
      <c r="C4" s="76" t="s">
        <v>1</v>
      </c>
      <c r="D4" s="76" t="s">
        <v>9</v>
      </c>
      <c r="E4" s="77" t="s">
        <v>8</v>
      </c>
      <c r="F4" s="76" t="s">
        <v>2</v>
      </c>
      <c r="G4" s="76" t="s">
        <v>3</v>
      </c>
      <c r="H4" s="76" t="s">
        <v>4</v>
      </c>
      <c r="I4" s="76" t="s">
        <v>5</v>
      </c>
      <c r="J4" s="76" t="s">
        <v>6</v>
      </c>
      <c r="K4" s="76" t="s">
        <v>10</v>
      </c>
      <c r="L4" s="76" t="s">
        <v>11</v>
      </c>
    </row>
    <row r="5" spans="1:12" ht="12.75">
      <c r="A5" s="76"/>
      <c r="B5" s="76"/>
      <c r="C5" s="76"/>
      <c r="D5" s="76"/>
      <c r="E5" s="78"/>
      <c r="F5" s="76"/>
      <c r="G5" s="76"/>
      <c r="H5" s="76"/>
      <c r="I5" s="76"/>
      <c r="J5" s="76"/>
      <c r="K5" s="76"/>
      <c r="L5" s="76"/>
    </row>
    <row r="6" spans="1:12" ht="12.75">
      <c r="A6" s="76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J5" sqref="J5"/>
    </sheetView>
  </sheetViews>
  <sheetFormatPr defaultColWidth="9.00390625" defaultRowHeight="12.75"/>
  <cols>
    <col min="1" max="1" width="4.25390625" style="37" customWidth="1"/>
    <col min="2" max="2" width="21.375" style="37" customWidth="1"/>
    <col min="3" max="3" width="22.875" style="45" customWidth="1"/>
    <col min="4" max="4" width="12.25390625" style="37" customWidth="1"/>
    <col min="5" max="5" width="12.625" style="37" customWidth="1"/>
    <col min="6" max="6" width="10.00390625" style="37" customWidth="1"/>
    <col min="7" max="7" width="12.375" style="37" customWidth="1"/>
    <col min="8" max="8" width="19.625" style="45" customWidth="1"/>
    <col min="9" max="16384" width="9.125" style="45" customWidth="1"/>
  </cols>
  <sheetData>
    <row r="1" spans="1:3" ht="13.5" hidden="1">
      <c r="A1" s="30"/>
      <c r="B1" s="30"/>
      <c r="C1" s="40"/>
    </row>
    <row r="2" spans="1:3" ht="13.5">
      <c r="A2" s="30"/>
      <c r="B2" s="30"/>
      <c r="C2" s="40"/>
    </row>
    <row r="3" spans="1:7" ht="69.75" customHeight="1">
      <c r="A3" s="30"/>
      <c r="B3" s="30"/>
      <c r="C3" s="40"/>
      <c r="E3" s="79" t="s">
        <v>55</v>
      </c>
      <c r="F3" s="100"/>
      <c r="G3" s="100"/>
    </row>
    <row r="4" spans="1:5" ht="25.5" customHeight="1">
      <c r="A4" s="30"/>
      <c r="B4" s="30"/>
      <c r="C4" s="40"/>
      <c r="E4" s="39"/>
    </row>
    <row r="5" spans="1:7" s="46" customFormat="1" ht="82.5" customHeight="1">
      <c r="A5" s="94" t="s">
        <v>60</v>
      </c>
      <c r="B5" s="95"/>
      <c r="C5" s="95"/>
      <c r="D5" s="95"/>
      <c r="E5" s="95"/>
      <c r="F5" s="95"/>
      <c r="G5" s="95"/>
    </row>
    <row r="6" spans="1:8" s="46" customFormat="1" ht="27" customHeight="1">
      <c r="A6" s="30"/>
      <c r="B6" s="30"/>
      <c r="C6" s="40"/>
      <c r="D6" s="37"/>
      <c r="E6" s="37"/>
      <c r="F6" s="37"/>
      <c r="G6" s="37"/>
      <c r="H6" s="45"/>
    </row>
    <row r="7" spans="1:7" s="47" customFormat="1" ht="21.75" customHeight="1">
      <c r="A7" s="96" t="s">
        <v>56</v>
      </c>
      <c r="B7" s="97"/>
      <c r="C7" s="97"/>
      <c r="D7" s="63">
        <f>D22</f>
        <v>15.61</v>
      </c>
      <c r="E7" s="41"/>
      <c r="F7" s="41"/>
      <c r="G7" s="41"/>
    </row>
    <row r="8" spans="1:3" ht="13.5" customHeight="1">
      <c r="A8" s="42"/>
      <c r="B8" s="43"/>
      <c r="C8" s="48"/>
    </row>
    <row r="9" spans="1:7" s="37" customFormat="1" ht="53.25" customHeight="1">
      <c r="A9" s="15" t="s">
        <v>12</v>
      </c>
      <c r="B9" s="15" t="s">
        <v>14</v>
      </c>
      <c r="C9" s="15" t="s">
        <v>15</v>
      </c>
      <c r="D9" s="18" t="s">
        <v>16</v>
      </c>
      <c r="E9" s="18" t="s">
        <v>18</v>
      </c>
      <c r="F9" s="18" t="s">
        <v>17</v>
      </c>
      <c r="G9" s="18" t="s">
        <v>23</v>
      </c>
    </row>
    <row r="10" spans="1:7" ht="24.75" customHeight="1">
      <c r="A10" s="34">
        <v>1</v>
      </c>
      <c r="B10" s="91" t="s">
        <v>31</v>
      </c>
      <c r="C10" s="35" t="s">
        <v>20</v>
      </c>
      <c r="D10" s="18">
        <v>1</v>
      </c>
      <c r="E10" s="18">
        <v>130000</v>
      </c>
      <c r="F10" s="15" t="s">
        <v>13</v>
      </c>
      <c r="G10" s="18">
        <f>D10*E10</f>
        <v>130000</v>
      </c>
    </row>
    <row r="11" spans="1:7" ht="32.25" customHeight="1">
      <c r="A11" s="34">
        <v>2</v>
      </c>
      <c r="B11" s="92"/>
      <c r="C11" s="35" t="s">
        <v>59</v>
      </c>
      <c r="D11" s="18">
        <v>0.5</v>
      </c>
      <c r="E11" s="18">
        <v>110000</v>
      </c>
      <c r="F11" s="15" t="s">
        <v>13</v>
      </c>
      <c r="G11" s="18">
        <f>D11*E11</f>
        <v>55000</v>
      </c>
    </row>
    <row r="12" spans="1:7" ht="24.75" customHeight="1">
      <c r="A12" s="34">
        <v>3</v>
      </c>
      <c r="B12" s="92"/>
      <c r="C12" s="36" t="s">
        <v>32</v>
      </c>
      <c r="D12" s="18">
        <v>3.36</v>
      </c>
      <c r="E12" s="18">
        <v>102000</v>
      </c>
      <c r="F12" s="15" t="s">
        <v>13</v>
      </c>
      <c r="G12" s="18">
        <f aca="true" t="shared" si="0" ref="G12:G21">D12*E12</f>
        <v>342720</v>
      </c>
    </row>
    <row r="13" spans="1:7" ht="24.75" customHeight="1">
      <c r="A13" s="34">
        <v>4</v>
      </c>
      <c r="B13" s="92"/>
      <c r="C13" s="36" t="s">
        <v>33</v>
      </c>
      <c r="D13" s="18">
        <v>3</v>
      </c>
      <c r="E13" s="18">
        <v>100000</v>
      </c>
      <c r="F13" s="15" t="s">
        <v>13</v>
      </c>
      <c r="G13" s="18">
        <f t="shared" si="0"/>
        <v>300000</v>
      </c>
    </row>
    <row r="14" spans="1:7" ht="24.75" customHeight="1">
      <c r="A14" s="34">
        <v>5</v>
      </c>
      <c r="B14" s="92"/>
      <c r="C14" s="36" t="s">
        <v>34</v>
      </c>
      <c r="D14" s="18">
        <v>1</v>
      </c>
      <c r="E14" s="18">
        <v>95000</v>
      </c>
      <c r="F14" s="15" t="s">
        <v>13</v>
      </c>
      <c r="G14" s="18">
        <f t="shared" si="0"/>
        <v>95000</v>
      </c>
    </row>
    <row r="15" spans="1:7" ht="24.75" customHeight="1">
      <c r="A15" s="34">
        <v>6</v>
      </c>
      <c r="B15" s="92"/>
      <c r="C15" s="36" t="s">
        <v>35</v>
      </c>
      <c r="D15" s="18">
        <v>1</v>
      </c>
      <c r="E15" s="15">
        <v>95000</v>
      </c>
      <c r="F15" s="15" t="s">
        <v>13</v>
      </c>
      <c r="G15" s="18">
        <f t="shared" si="0"/>
        <v>95000</v>
      </c>
    </row>
    <row r="16" spans="1:7" ht="24.75" customHeight="1">
      <c r="A16" s="34">
        <v>7</v>
      </c>
      <c r="B16" s="98"/>
      <c r="C16" s="35" t="s">
        <v>36</v>
      </c>
      <c r="D16" s="18">
        <v>1</v>
      </c>
      <c r="E16" s="37">
        <v>110000</v>
      </c>
      <c r="F16" s="15" t="s">
        <v>13</v>
      </c>
      <c r="G16" s="18">
        <f t="shared" si="0"/>
        <v>110000</v>
      </c>
    </row>
    <row r="17" spans="1:8" ht="24.75" customHeight="1">
      <c r="A17" s="34">
        <v>8</v>
      </c>
      <c r="B17" s="98"/>
      <c r="C17" s="53" t="s">
        <v>45</v>
      </c>
      <c r="D17" s="18">
        <v>1</v>
      </c>
      <c r="E17" s="15">
        <v>95000</v>
      </c>
      <c r="F17" s="15" t="s">
        <v>13</v>
      </c>
      <c r="G17" s="18">
        <f t="shared" si="0"/>
        <v>95000</v>
      </c>
      <c r="H17" s="37"/>
    </row>
    <row r="18" spans="1:7" ht="24.75" customHeight="1">
      <c r="A18" s="34">
        <v>9</v>
      </c>
      <c r="B18" s="98"/>
      <c r="C18" s="49" t="s">
        <v>37</v>
      </c>
      <c r="D18" s="18">
        <v>1</v>
      </c>
      <c r="E18" s="15">
        <v>100000</v>
      </c>
      <c r="F18" s="15" t="s">
        <v>13</v>
      </c>
      <c r="G18" s="18">
        <f t="shared" si="0"/>
        <v>100000</v>
      </c>
    </row>
    <row r="19" spans="1:7" ht="24.75" customHeight="1">
      <c r="A19" s="34">
        <v>10</v>
      </c>
      <c r="B19" s="98"/>
      <c r="C19" s="49" t="s">
        <v>38</v>
      </c>
      <c r="D19" s="18">
        <v>1</v>
      </c>
      <c r="E19" s="15">
        <v>95000</v>
      </c>
      <c r="F19" s="15" t="s">
        <v>13</v>
      </c>
      <c r="G19" s="18">
        <f t="shared" si="0"/>
        <v>95000</v>
      </c>
    </row>
    <row r="20" spans="1:7" ht="24.75" customHeight="1">
      <c r="A20" s="34">
        <v>11</v>
      </c>
      <c r="B20" s="98"/>
      <c r="C20" s="49" t="s">
        <v>39</v>
      </c>
      <c r="D20" s="18">
        <v>1</v>
      </c>
      <c r="E20" s="15">
        <v>95000</v>
      </c>
      <c r="F20" s="15" t="s">
        <v>13</v>
      </c>
      <c r="G20" s="18">
        <f t="shared" si="0"/>
        <v>95000</v>
      </c>
    </row>
    <row r="21" spans="1:7" ht="24.75" customHeight="1">
      <c r="A21" s="34">
        <v>12</v>
      </c>
      <c r="B21" s="99"/>
      <c r="C21" s="35" t="s">
        <v>40</v>
      </c>
      <c r="D21" s="18">
        <v>0.75</v>
      </c>
      <c r="E21" s="15">
        <v>95000</v>
      </c>
      <c r="F21" s="15" t="s">
        <v>13</v>
      </c>
      <c r="G21" s="18">
        <f t="shared" si="0"/>
        <v>71250</v>
      </c>
    </row>
    <row r="22" spans="1:7" ht="24.75" customHeight="1">
      <c r="A22" s="15"/>
      <c r="B22" s="83" t="s">
        <v>47</v>
      </c>
      <c r="C22" s="84"/>
      <c r="D22" s="57">
        <f>SUM(D10:D21)</f>
        <v>15.61</v>
      </c>
      <c r="E22" s="17">
        <f>SUM(E10:E21)</f>
        <v>1222000</v>
      </c>
      <c r="F22" s="15" t="s">
        <v>13</v>
      </c>
      <c r="G22" s="54">
        <f>SUM(G10:G21)</f>
        <v>1583970</v>
      </c>
    </row>
    <row r="23" spans="1:2" ht="12.75" customHeight="1">
      <c r="A23" s="44"/>
      <c r="B23" s="44"/>
    </row>
    <row r="24" spans="1:2" ht="39" customHeight="1">
      <c r="A24" s="44"/>
      <c r="B24" s="44"/>
    </row>
  </sheetData>
  <sheetProtection/>
  <mergeCells count="5">
    <mergeCell ref="E3:G3"/>
    <mergeCell ref="A5:G5"/>
    <mergeCell ref="A7:C7"/>
    <mergeCell ref="B10:B21"/>
    <mergeCell ref="B22:C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76" t="s">
        <v>0</v>
      </c>
      <c r="B3" s="76" t="s">
        <v>1</v>
      </c>
      <c r="C3" s="76" t="s">
        <v>9</v>
      </c>
      <c r="D3" s="77" t="s">
        <v>8</v>
      </c>
      <c r="E3" s="76" t="s">
        <v>2</v>
      </c>
      <c r="F3" s="76" t="s">
        <v>3</v>
      </c>
      <c r="G3" s="76" t="s">
        <v>4</v>
      </c>
      <c r="H3" s="76" t="s">
        <v>5</v>
      </c>
      <c r="I3" s="76" t="s">
        <v>6</v>
      </c>
      <c r="J3" s="76" t="s">
        <v>10</v>
      </c>
      <c r="K3" s="76" t="s">
        <v>11</v>
      </c>
    </row>
    <row r="4" spans="1:11" ht="12.75">
      <c r="A4" s="76"/>
      <c r="B4" s="76"/>
      <c r="C4" s="76"/>
      <c r="D4" s="78"/>
      <c r="E4" s="76"/>
      <c r="F4" s="76"/>
      <c r="G4" s="76"/>
      <c r="H4" s="76"/>
      <c r="I4" s="76"/>
      <c r="J4" s="76"/>
      <c r="K4" s="76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A3:A4"/>
    <mergeCell ref="B3:B4"/>
    <mergeCell ref="C3:C4"/>
    <mergeCell ref="D3:D4"/>
    <mergeCell ref="I3:I4"/>
    <mergeCell ref="J3:J4"/>
    <mergeCell ref="K3:K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76" t="s">
        <v>0</v>
      </c>
      <c r="B2" s="76" t="s">
        <v>1</v>
      </c>
      <c r="C2" s="76" t="s">
        <v>9</v>
      </c>
      <c r="D2" s="77" t="s">
        <v>8</v>
      </c>
      <c r="E2" s="76" t="s">
        <v>2</v>
      </c>
      <c r="F2" s="76" t="s">
        <v>3</v>
      </c>
      <c r="G2" s="76" t="s">
        <v>4</v>
      </c>
      <c r="H2" s="76" t="s">
        <v>5</v>
      </c>
      <c r="I2" s="76" t="s">
        <v>6</v>
      </c>
      <c r="J2" s="76" t="s">
        <v>10</v>
      </c>
      <c r="K2" s="76" t="s">
        <v>11</v>
      </c>
    </row>
    <row r="3" spans="1:11" ht="12.75">
      <c r="A3" s="76"/>
      <c r="B3" s="76"/>
      <c r="C3" s="76"/>
      <c r="D3" s="78"/>
      <c r="E3" s="76"/>
      <c r="F3" s="76"/>
      <c r="G3" s="76"/>
      <c r="H3" s="76"/>
      <c r="I3" s="76"/>
      <c r="J3" s="76"/>
      <c r="K3" s="76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A2:A3"/>
    <mergeCell ref="B2:B3"/>
    <mergeCell ref="C2:C3"/>
    <mergeCell ref="D2:D3"/>
    <mergeCell ref="I2:I3"/>
    <mergeCell ref="J2:J3"/>
    <mergeCell ref="K2:K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76" t="s">
        <v>0</v>
      </c>
      <c r="B5" s="76" t="s">
        <v>1</v>
      </c>
      <c r="C5" s="76" t="s">
        <v>9</v>
      </c>
      <c r="D5" s="77" t="s">
        <v>8</v>
      </c>
      <c r="E5" s="76" t="s">
        <v>2</v>
      </c>
      <c r="F5" s="76" t="s">
        <v>3</v>
      </c>
      <c r="G5" s="76" t="s">
        <v>4</v>
      </c>
      <c r="H5" s="76" t="s">
        <v>5</v>
      </c>
      <c r="I5" s="76" t="s">
        <v>6</v>
      </c>
      <c r="J5" s="76" t="s">
        <v>10</v>
      </c>
      <c r="K5" s="76" t="s">
        <v>11</v>
      </c>
      <c r="L5" s="8"/>
      <c r="M5" s="8"/>
      <c r="N5" s="8"/>
    </row>
    <row r="6" spans="1:14" ht="12.75">
      <c r="A6" s="76"/>
      <c r="B6" s="76"/>
      <c r="C6" s="76"/>
      <c r="D6" s="78"/>
      <c r="E6" s="76"/>
      <c r="F6" s="76"/>
      <c r="G6" s="76"/>
      <c r="H6" s="76"/>
      <c r="I6" s="76"/>
      <c r="J6" s="76"/>
      <c r="K6" s="76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77" t="s">
        <v>0</v>
      </c>
      <c r="B11" s="77" t="s">
        <v>1</v>
      </c>
      <c r="C11" s="77" t="s">
        <v>9</v>
      </c>
      <c r="D11" s="77" t="s">
        <v>8</v>
      </c>
      <c r="E11" s="77" t="s">
        <v>2</v>
      </c>
      <c r="F11" s="77" t="s">
        <v>3</v>
      </c>
      <c r="G11" s="77" t="s">
        <v>4</v>
      </c>
      <c r="H11" s="77" t="s">
        <v>5</v>
      </c>
      <c r="I11" s="77" t="s">
        <v>6</v>
      </c>
      <c r="J11" s="77" t="s">
        <v>10</v>
      </c>
      <c r="K11" s="77" t="s">
        <v>11</v>
      </c>
      <c r="L11" s="76"/>
      <c r="M11" s="76"/>
      <c r="N11" s="76"/>
    </row>
    <row r="12" spans="1:14" ht="12.75" customHeight="1" hidden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6"/>
      <c r="M12" s="76"/>
      <c r="N12" s="76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L11:L12"/>
    <mergeCell ref="M11:M12"/>
    <mergeCell ref="N11:N12"/>
    <mergeCell ref="G11:G12"/>
    <mergeCell ref="H11:H12"/>
    <mergeCell ref="I11:I12"/>
    <mergeCell ref="J11:J12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I5:I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21">
      <selection activeCell="N25" sqref="N25"/>
    </sheetView>
  </sheetViews>
  <sheetFormatPr defaultColWidth="9.00390625" defaultRowHeight="12.75"/>
  <cols>
    <col min="1" max="1" width="3.75390625" style="52" customWidth="1"/>
    <col min="2" max="2" width="17.625" style="52" customWidth="1"/>
    <col min="3" max="3" width="28.375" style="52" customWidth="1"/>
    <col min="4" max="4" width="12.00390625" style="51" customWidth="1"/>
    <col min="5" max="5" width="13.00390625" style="52" customWidth="1"/>
    <col min="6" max="6" width="11.00390625" style="52" customWidth="1"/>
    <col min="7" max="7" width="11.75390625" style="52" customWidth="1"/>
    <col min="8" max="8" width="1.25" style="52" customWidth="1"/>
    <col min="9" max="9" width="7.625" style="52" customWidth="1"/>
    <col min="10" max="16384" width="9.125" style="52" customWidth="1"/>
  </cols>
  <sheetData>
    <row r="1" spans="1:7" s="22" customFormat="1" ht="75" customHeight="1">
      <c r="A1" s="20"/>
      <c r="B1" s="20"/>
      <c r="C1" s="20"/>
      <c r="D1" s="21"/>
      <c r="E1" s="79" t="s">
        <v>75</v>
      </c>
      <c r="F1" s="80"/>
      <c r="G1" s="80"/>
    </row>
    <row r="2" spans="1:7" s="22" customFormat="1" ht="73.5" customHeight="1">
      <c r="A2" s="20"/>
      <c r="B2" s="20"/>
      <c r="C2" s="20"/>
      <c r="D2" s="21"/>
      <c r="E2" s="79" t="s">
        <v>61</v>
      </c>
      <c r="F2" s="80"/>
      <c r="G2" s="80"/>
    </row>
    <row r="3" spans="1:7" s="25" customFormat="1" ht="61.5" customHeight="1">
      <c r="A3" s="81" t="s">
        <v>52</v>
      </c>
      <c r="B3" s="81"/>
      <c r="C3" s="81"/>
      <c r="D3" s="82"/>
      <c r="E3" s="82"/>
      <c r="F3" s="82"/>
      <c r="G3" s="82"/>
    </row>
    <row r="4" spans="2:4" s="23" customFormat="1" ht="17.25" customHeight="1">
      <c r="B4" s="88" t="s">
        <v>58</v>
      </c>
      <c r="C4" s="89"/>
      <c r="D4" s="66">
        <f>D27</f>
        <v>39.5</v>
      </c>
    </row>
    <row r="5" spans="1:7" s="55" customFormat="1" ht="54" customHeight="1">
      <c r="A5" s="14" t="s">
        <v>12</v>
      </c>
      <c r="B5" s="14" t="s">
        <v>14</v>
      </c>
      <c r="C5" s="14" t="s">
        <v>15</v>
      </c>
      <c r="D5" s="14" t="s">
        <v>16</v>
      </c>
      <c r="E5" s="14" t="s">
        <v>18</v>
      </c>
      <c r="F5" s="14" t="s">
        <v>17</v>
      </c>
      <c r="G5" s="14" t="s">
        <v>23</v>
      </c>
    </row>
    <row r="6" spans="1:7" s="27" customFormat="1" ht="18" customHeight="1">
      <c r="A6" s="14">
        <v>1</v>
      </c>
      <c r="B6" s="85" t="s">
        <v>22</v>
      </c>
      <c r="C6" s="67" t="s">
        <v>20</v>
      </c>
      <c r="D6" s="26">
        <v>1</v>
      </c>
      <c r="E6" s="18">
        <v>300000</v>
      </c>
      <c r="F6" s="18" t="s">
        <v>13</v>
      </c>
      <c r="G6" s="18">
        <f aca="true" t="shared" si="0" ref="G6:G26">D6*E6</f>
        <v>300000</v>
      </c>
    </row>
    <row r="7" spans="1:7" s="27" customFormat="1" ht="18" customHeight="1">
      <c r="A7" s="14">
        <v>2</v>
      </c>
      <c r="B7" s="86"/>
      <c r="C7" s="67" t="s">
        <v>30</v>
      </c>
      <c r="D7" s="26">
        <v>1</v>
      </c>
      <c r="E7" s="18">
        <v>230000</v>
      </c>
      <c r="F7" s="18" t="s">
        <v>13</v>
      </c>
      <c r="G7" s="18">
        <f t="shared" si="0"/>
        <v>230000</v>
      </c>
    </row>
    <row r="8" spans="1:7" s="28" customFormat="1" ht="18" customHeight="1">
      <c r="A8" s="14">
        <v>3</v>
      </c>
      <c r="B8" s="86"/>
      <c r="C8" s="67" t="s">
        <v>21</v>
      </c>
      <c r="D8" s="26">
        <v>1</v>
      </c>
      <c r="E8" s="18">
        <v>220000</v>
      </c>
      <c r="F8" s="18" t="s">
        <v>13</v>
      </c>
      <c r="G8" s="18">
        <f t="shared" si="0"/>
        <v>220000</v>
      </c>
    </row>
    <row r="9" spans="1:7" s="28" customFormat="1" ht="18" customHeight="1">
      <c r="A9" s="14">
        <v>4</v>
      </c>
      <c r="B9" s="86"/>
      <c r="C9" s="67" t="s">
        <v>63</v>
      </c>
      <c r="D9" s="26">
        <v>1</v>
      </c>
      <c r="E9" s="18">
        <v>190000</v>
      </c>
      <c r="F9" s="18" t="s">
        <v>13</v>
      </c>
      <c r="G9" s="18">
        <f t="shared" si="0"/>
        <v>190000</v>
      </c>
    </row>
    <row r="10" spans="1:7" s="28" customFormat="1" ht="18" customHeight="1">
      <c r="A10" s="14">
        <v>5</v>
      </c>
      <c r="B10" s="86"/>
      <c r="C10" s="67" t="s">
        <v>71</v>
      </c>
      <c r="D10" s="26">
        <v>1</v>
      </c>
      <c r="E10" s="18">
        <v>170000</v>
      </c>
      <c r="F10" s="18" t="s">
        <v>13</v>
      </c>
      <c r="G10" s="18">
        <f t="shared" si="0"/>
        <v>170000</v>
      </c>
    </row>
    <row r="11" spans="1:7" s="28" customFormat="1" ht="18" customHeight="1">
      <c r="A11" s="14">
        <v>6</v>
      </c>
      <c r="B11" s="86"/>
      <c r="C11" s="74" t="s">
        <v>48</v>
      </c>
      <c r="D11" s="26">
        <v>1</v>
      </c>
      <c r="E11" s="18">
        <v>140000</v>
      </c>
      <c r="F11" s="18"/>
      <c r="G11" s="18">
        <f t="shared" si="0"/>
        <v>140000</v>
      </c>
    </row>
    <row r="12" spans="1:7" s="28" customFormat="1" ht="18" customHeight="1">
      <c r="A12" s="14">
        <v>7</v>
      </c>
      <c r="B12" s="86"/>
      <c r="C12" s="74" t="s">
        <v>48</v>
      </c>
      <c r="D12" s="26">
        <v>1</v>
      </c>
      <c r="E12" s="18">
        <v>120000</v>
      </c>
      <c r="F12" s="18" t="s">
        <v>13</v>
      </c>
      <c r="G12" s="18">
        <f t="shared" si="0"/>
        <v>120000</v>
      </c>
    </row>
    <row r="13" spans="1:7" s="28" customFormat="1" ht="30" customHeight="1">
      <c r="A13" s="14">
        <v>8</v>
      </c>
      <c r="B13" s="86"/>
      <c r="C13" s="67" t="s">
        <v>64</v>
      </c>
      <c r="D13" s="26">
        <v>3</v>
      </c>
      <c r="E13" s="18">
        <v>250000</v>
      </c>
      <c r="F13" s="18" t="s">
        <v>13</v>
      </c>
      <c r="G13" s="18">
        <f t="shared" si="0"/>
        <v>750000</v>
      </c>
    </row>
    <row r="14" spans="1:7" s="28" customFormat="1" ht="18" customHeight="1">
      <c r="A14" s="14">
        <v>9</v>
      </c>
      <c r="B14" s="86"/>
      <c r="C14" s="67" t="s">
        <v>25</v>
      </c>
      <c r="D14" s="26">
        <v>3</v>
      </c>
      <c r="E14" s="18">
        <v>220000</v>
      </c>
      <c r="F14" s="18" t="s">
        <v>13</v>
      </c>
      <c r="G14" s="18">
        <f t="shared" si="0"/>
        <v>660000</v>
      </c>
    </row>
    <row r="15" spans="1:7" s="28" customFormat="1" ht="30" customHeight="1">
      <c r="A15" s="14">
        <v>10</v>
      </c>
      <c r="B15" s="86"/>
      <c r="C15" s="67" t="s">
        <v>69</v>
      </c>
      <c r="D15" s="26">
        <v>2</v>
      </c>
      <c r="E15" s="18">
        <v>170000</v>
      </c>
      <c r="F15" s="18" t="s">
        <v>13</v>
      </c>
      <c r="G15" s="18">
        <f t="shared" si="0"/>
        <v>340000</v>
      </c>
    </row>
    <row r="16" spans="1:7" s="28" customFormat="1" ht="30" customHeight="1">
      <c r="A16" s="14">
        <v>11</v>
      </c>
      <c r="B16" s="86"/>
      <c r="C16" s="67" t="s">
        <v>70</v>
      </c>
      <c r="D16" s="26">
        <v>2</v>
      </c>
      <c r="E16" s="18">
        <v>180000</v>
      </c>
      <c r="F16" s="18" t="s">
        <v>13</v>
      </c>
      <c r="G16" s="18">
        <f t="shared" si="0"/>
        <v>360000</v>
      </c>
    </row>
    <row r="17" spans="1:7" s="28" customFormat="1" ht="30" customHeight="1">
      <c r="A17" s="14">
        <v>12</v>
      </c>
      <c r="B17" s="86"/>
      <c r="C17" s="67" t="s">
        <v>26</v>
      </c>
      <c r="D17" s="26">
        <v>1</v>
      </c>
      <c r="E17" s="18">
        <v>140000</v>
      </c>
      <c r="F17" s="18" t="s">
        <v>13</v>
      </c>
      <c r="G17" s="18">
        <f t="shared" si="0"/>
        <v>140000</v>
      </c>
    </row>
    <row r="18" spans="1:7" s="28" customFormat="1" ht="18" customHeight="1">
      <c r="A18" s="14">
        <v>13</v>
      </c>
      <c r="B18" s="86"/>
      <c r="C18" s="67" t="s">
        <v>19</v>
      </c>
      <c r="D18" s="26">
        <v>11</v>
      </c>
      <c r="E18" s="18">
        <v>130000</v>
      </c>
      <c r="F18" s="18" t="s">
        <v>13</v>
      </c>
      <c r="G18" s="18">
        <f t="shared" si="0"/>
        <v>1430000</v>
      </c>
    </row>
    <row r="19" spans="1:7" s="28" customFormat="1" ht="30.75" customHeight="1">
      <c r="A19" s="14">
        <v>14</v>
      </c>
      <c r="B19" s="86"/>
      <c r="C19" s="67" t="s">
        <v>27</v>
      </c>
      <c r="D19" s="26">
        <v>3</v>
      </c>
      <c r="E19" s="18">
        <v>130000</v>
      </c>
      <c r="F19" s="18" t="s">
        <v>13</v>
      </c>
      <c r="G19" s="18">
        <f t="shared" si="0"/>
        <v>390000</v>
      </c>
    </row>
    <row r="20" spans="1:7" s="28" customFormat="1" ht="30.75" customHeight="1">
      <c r="A20" s="14">
        <v>15</v>
      </c>
      <c r="B20" s="86"/>
      <c r="C20" s="67" t="s">
        <v>44</v>
      </c>
      <c r="D20" s="26">
        <v>1</v>
      </c>
      <c r="E20" s="18">
        <v>150000</v>
      </c>
      <c r="F20" s="18" t="s">
        <v>13</v>
      </c>
      <c r="G20" s="18">
        <f t="shared" si="0"/>
        <v>150000</v>
      </c>
    </row>
    <row r="21" spans="1:7" s="28" customFormat="1" ht="18" customHeight="1">
      <c r="A21" s="14">
        <v>16</v>
      </c>
      <c r="B21" s="86"/>
      <c r="C21" s="67" t="s">
        <v>46</v>
      </c>
      <c r="D21" s="26">
        <v>1</v>
      </c>
      <c r="E21" s="18">
        <v>120000</v>
      </c>
      <c r="F21" s="18" t="s">
        <v>13</v>
      </c>
      <c r="G21" s="18">
        <f t="shared" si="0"/>
        <v>120000</v>
      </c>
    </row>
    <row r="22" spans="1:7" s="28" customFormat="1" ht="18" customHeight="1">
      <c r="A22" s="14">
        <v>17</v>
      </c>
      <c r="B22" s="86"/>
      <c r="C22" s="67" t="s">
        <v>28</v>
      </c>
      <c r="D22" s="26">
        <v>1</v>
      </c>
      <c r="E22" s="18">
        <v>120000</v>
      </c>
      <c r="F22" s="18" t="s">
        <v>13</v>
      </c>
      <c r="G22" s="18">
        <f t="shared" si="0"/>
        <v>120000</v>
      </c>
    </row>
    <row r="23" spans="1:7" s="28" customFormat="1" ht="30.75" customHeight="1">
      <c r="A23" s="14">
        <v>18</v>
      </c>
      <c r="B23" s="86"/>
      <c r="C23" s="67" t="s">
        <v>65</v>
      </c>
      <c r="D23" s="26">
        <v>1.5</v>
      </c>
      <c r="E23" s="18">
        <v>120000</v>
      </c>
      <c r="F23" s="18" t="s">
        <v>13</v>
      </c>
      <c r="G23" s="18">
        <f t="shared" si="0"/>
        <v>180000</v>
      </c>
    </row>
    <row r="24" spans="1:7" s="28" customFormat="1" ht="18" customHeight="1">
      <c r="A24" s="14">
        <v>19</v>
      </c>
      <c r="B24" s="86"/>
      <c r="C24" s="67" t="s">
        <v>72</v>
      </c>
      <c r="D24" s="26">
        <v>1</v>
      </c>
      <c r="E24" s="18">
        <v>170000</v>
      </c>
      <c r="F24" s="18" t="s">
        <v>13</v>
      </c>
      <c r="G24" s="18">
        <f t="shared" si="0"/>
        <v>170000</v>
      </c>
    </row>
    <row r="25" spans="1:7" s="28" customFormat="1" ht="18" customHeight="1">
      <c r="A25" s="14">
        <v>20</v>
      </c>
      <c r="B25" s="86"/>
      <c r="C25" s="68" t="s">
        <v>50</v>
      </c>
      <c r="D25" s="26">
        <v>1</v>
      </c>
      <c r="E25" s="18">
        <v>190000</v>
      </c>
      <c r="F25" s="18" t="s">
        <v>13</v>
      </c>
      <c r="G25" s="18">
        <f t="shared" si="0"/>
        <v>190000</v>
      </c>
    </row>
    <row r="26" spans="1:7" s="28" customFormat="1" ht="30.75" customHeight="1">
      <c r="A26" s="14">
        <v>21</v>
      </c>
      <c r="B26" s="87"/>
      <c r="C26" s="68" t="s">
        <v>51</v>
      </c>
      <c r="D26" s="26">
        <v>1</v>
      </c>
      <c r="E26" s="18">
        <v>100000</v>
      </c>
      <c r="F26" s="18" t="s">
        <v>13</v>
      </c>
      <c r="G26" s="18">
        <f t="shared" si="0"/>
        <v>100000</v>
      </c>
    </row>
    <row r="27" spans="1:8" s="28" customFormat="1" ht="18" customHeight="1">
      <c r="A27" s="29"/>
      <c r="B27" s="83" t="s">
        <v>47</v>
      </c>
      <c r="C27" s="84"/>
      <c r="D27" s="59">
        <f>SUM(D6:D26)</f>
        <v>39.5</v>
      </c>
      <c r="E27" s="59">
        <f>SUM(E6:E26)</f>
        <v>3560000</v>
      </c>
      <c r="F27" s="18" t="s">
        <v>13</v>
      </c>
      <c r="G27" s="54">
        <f>SUM(G6:G26)</f>
        <v>6470000</v>
      </c>
      <c r="H27" s="75" t="s">
        <v>66</v>
      </c>
    </row>
    <row r="28" spans="5:7" s="45" customFormat="1" ht="19.5" customHeight="1" hidden="1">
      <c r="E28" s="73">
        <v>3050000</v>
      </c>
      <c r="F28" s="73"/>
      <c r="G28" s="73">
        <v>5710000</v>
      </c>
    </row>
    <row r="29" ht="15" hidden="1">
      <c r="G29" s="73">
        <f>G27-G28</f>
        <v>760000</v>
      </c>
    </row>
    <row r="30" ht="15" hidden="1"/>
    <row r="31" ht="15" hidden="1"/>
    <row r="32" ht="15" hidden="1"/>
    <row r="33" ht="15" hidden="1"/>
  </sheetData>
  <sheetProtection/>
  <mergeCells count="6">
    <mergeCell ref="E1:G1"/>
    <mergeCell ref="E2:G2"/>
    <mergeCell ref="A3:G3"/>
    <mergeCell ref="B27:C27"/>
    <mergeCell ref="B6:B26"/>
    <mergeCell ref="B4:C4"/>
  </mergeCells>
  <printOptions/>
  <pageMargins left="0.45" right="0.2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1">
      <selection activeCell="L12" sqref="L12"/>
    </sheetView>
  </sheetViews>
  <sheetFormatPr defaultColWidth="9.00390625" defaultRowHeight="12.75"/>
  <cols>
    <col min="1" max="1" width="4.25390625" style="12" customWidth="1"/>
    <col min="2" max="2" width="27.75390625" style="13" customWidth="1"/>
    <col min="3" max="3" width="16.375" style="13" customWidth="1"/>
    <col min="4" max="4" width="12.25390625" style="12" customWidth="1"/>
    <col min="5" max="5" width="12.625" style="13" customWidth="1"/>
    <col min="6" max="6" width="10.00390625" style="13" customWidth="1"/>
    <col min="7" max="7" width="13.75390625" style="13" customWidth="1"/>
    <col min="8" max="8" width="1.75390625" style="13" customWidth="1"/>
    <col min="9" max="16384" width="9.125" style="13" customWidth="1"/>
  </cols>
  <sheetData>
    <row r="1" spans="1:3" ht="13.5" hidden="1">
      <c r="A1" s="30"/>
      <c r="B1" s="30"/>
      <c r="C1" s="30"/>
    </row>
    <row r="2" spans="1:3" ht="13.5">
      <c r="A2" s="30"/>
      <c r="B2" s="30"/>
      <c r="C2" s="30"/>
    </row>
    <row r="3" spans="1:7" s="22" customFormat="1" ht="78" customHeight="1">
      <c r="A3" s="20"/>
      <c r="B3" s="20"/>
      <c r="C3" s="20"/>
      <c r="D3" s="21"/>
      <c r="E3" s="79" t="s">
        <v>73</v>
      </c>
      <c r="F3" s="80"/>
      <c r="G3" s="80"/>
    </row>
    <row r="4" spans="1:7" s="22" customFormat="1" ht="78" customHeight="1">
      <c r="A4" s="20"/>
      <c r="B4" s="20"/>
      <c r="C4" s="20"/>
      <c r="D4" s="21"/>
      <c r="E4" s="79" t="s">
        <v>68</v>
      </c>
      <c r="F4" s="80"/>
      <c r="G4" s="80"/>
    </row>
    <row r="5" spans="1:8" s="25" customFormat="1" ht="98.25" customHeight="1">
      <c r="A5" s="81" t="s">
        <v>53</v>
      </c>
      <c r="B5" s="90"/>
      <c r="C5" s="90"/>
      <c r="D5" s="90"/>
      <c r="E5" s="90"/>
      <c r="F5" s="90"/>
      <c r="G5" s="90"/>
      <c r="H5" s="24"/>
    </row>
    <row r="6" spans="1:8" s="33" customFormat="1" ht="24.75" customHeight="1">
      <c r="A6" s="30"/>
      <c r="B6" s="30"/>
      <c r="C6" s="30"/>
      <c r="D6" s="31"/>
      <c r="E6" s="31"/>
      <c r="F6" s="31"/>
      <c r="G6" s="31"/>
      <c r="H6" s="31"/>
    </row>
    <row r="7" spans="2:4" s="58" customFormat="1" ht="23.25" customHeight="1">
      <c r="B7" s="61" t="s">
        <v>57</v>
      </c>
      <c r="C7" s="64">
        <f>D14</f>
        <v>18</v>
      </c>
      <c r="D7" s="62"/>
    </row>
    <row r="8" spans="1:3" ht="13.5" customHeight="1">
      <c r="A8" s="50"/>
      <c r="B8" s="19"/>
      <c r="C8" s="19"/>
    </row>
    <row r="9" spans="1:7" ht="53.25" customHeight="1">
      <c r="A9" s="15" t="s">
        <v>12</v>
      </c>
      <c r="B9" s="15" t="s">
        <v>14</v>
      </c>
      <c r="C9" s="15" t="s">
        <v>15</v>
      </c>
      <c r="D9" s="18" t="s">
        <v>16</v>
      </c>
      <c r="E9" s="18" t="s">
        <v>18</v>
      </c>
      <c r="F9" s="18" t="s">
        <v>17</v>
      </c>
      <c r="G9" s="18" t="s">
        <v>23</v>
      </c>
    </row>
    <row r="10" spans="1:7" s="37" customFormat="1" ht="27.75" customHeight="1">
      <c r="A10" s="15">
        <v>1</v>
      </c>
      <c r="B10" s="91" t="s">
        <v>41</v>
      </c>
      <c r="C10" s="35" t="s">
        <v>20</v>
      </c>
      <c r="D10" s="16">
        <v>1</v>
      </c>
      <c r="E10" s="15">
        <v>145000</v>
      </c>
      <c r="F10" s="15" t="s">
        <v>13</v>
      </c>
      <c r="G10" s="15">
        <f>D10*E10</f>
        <v>145000</v>
      </c>
    </row>
    <row r="11" spans="1:7" s="37" customFormat="1" ht="27.75" customHeight="1">
      <c r="A11" s="15">
        <v>2</v>
      </c>
      <c r="B11" s="92"/>
      <c r="C11" s="35" t="s">
        <v>42</v>
      </c>
      <c r="D11" s="16">
        <v>15</v>
      </c>
      <c r="E11" s="15">
        <v>110000</v>
      </c>
      <c r="F11" s="15" t="s">
        <v>13</v>
      </c>
      <c r="G11" s="15">
        <f>D11*E11</f>
        <v>1650000</v>
      </c>
    </row>
    <row r="12" spans="1:7" s="37" customFormat="1" ht="27.75" customHeight="1">
      <c r="A12" s="15">
        <v>3</v>
      </c>
      <c r="B12" s="92"/>
      <c r="C12" s="35" t="s">
        <v>21</v>
      </c>
      <c r="D12" s="16">
        <v>1</v>
      </c>
      <c r="E12" s="15">
        <v>125000</v>
      </c>
      <c r="F12" s="15" t="s">
        <v>13</v>
      </c>
      <c r="G12" s="15">
        <f>D12*E12</f>
        <v>125000</v>
      </c>
    </row>
    <row r="13" spans="1:7" s="37" customFormat="1" ht="27.75" customHeight="1">
      <c r="A13" s="15">
        <v>4</v>
      </c>
      <c r="B13" s="93"/>
      <c r="C13" s="35" t="s">
        <v>19</v>
      </c>
      <c r="D13" s="16">
        <v>1</v>
      </c>
      <c r="E13" s="15">
        <v>105000</v>
      </c>
      <c r="F13" s="15" t="s">
        <v>13</v>
      </c>
      <c r="G13" s="15">
        <f>D13*E13</f>
        <v>105000</v>
      </c>
    </row>
    <row r="14" spans="1:8" s="37" customFormat="1" ht="27.75" customHeight="1">
      <c r="A14" s="15"/>
      <c r="B14" s="83" t="s">
        <v>47</v>
      </c>
      <c r="C14" s="84"/>
      <c r="D14" s="57">
        <v>18</v>
      </c>
      <c r="E14" s="57">
        <f>SUM(E10:E13)</f>
        <v>485000</v>
      </c>
      <c r="F14" s="70" t="s">
        <v>13</v>
      </c>
      <c r="G14" s="57">
        <f>SUM(G10:G13)</f>
        <v>2025000</v>
      </c>
      <c r="H14" s="69" t="s">
        <v>66</v>
      </c>
    </row>
    <row r="15" spans="1:7" ht="12.75" customHeight="1" hidden="1">
      <c r="A15" s="44"/>
      <c r="B15" s="38"/>
      <c r="E15" s="71"/>
      <c r="F15" s="71"/>
      <c r="G15" s="71"/>
    </row>
    <row r="16" spans="1:7" ht="12.75" customHeight="1" hidden="1">
      <c r="A16" s="44"/>
      <c r="B16" s="38"/>
      <c r="E16" s="71"/>
      <c r="F16" s="71"/>
      <c r="G16" s="71"/>
    </row>
    <row r="17" spans="5:7" ht="14.25" hidden="1">
      <c r="E17" s="71"/>
      <c r="F17" s="71"/>
      <c r="G17" s="71"/>
    </row>
    <row r="18" spans="5:7" ht="14.25" hidden="1">
      <c r="E18" s="71">
        <v>435000</v>
      </c>
      <c r="F18" s="71"/>
      <c r="G18" s="71">
        <v>1835000</v>
      </c>
    </row>
    <row r="19" ht="13.5" hidden="1"/>
    <row r="20" spans="5:7" ht="14.25" hidden="1">
      <c r="E20" s="71"/>
      <c r="G20" s="71">
        <f>G14-G18</f>
        <v>190000</v>
      </c>
    </row>
    <row r="21" ht="13.5" hidden="1"/>
    <row r="22" ht="13.5" hidden="1"/>
    <row r="23" ht="13.5" hidden="1"/>
    <row r="24" ht="13.5" hidden="1"/>
    <row r="25" ht="13.5" hidden="1"/>
  </sheetData>
  <sheetProtection/>
  <mergeCells count="5">
    <mergeCell ref="E3:G3"/>
    <mergeCell ref="A5:G5"/>
    <mergeCell ref="B10:B13"/>
    <mergeCell ref="B14:C14"/>
    <mergeCell ref="E4:G4"/>
  </mergeCells>
  <printOptions/>
  <pageMargins left="0.5" right="0" top="0.75" bottom="0.7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2">
      <selection activeCell="L17" sqref="L17"/>
    </sheetView>
  </sheetViews>
  <sheetFormatPr defaultColWidth="9.00390625" defaultRowHeight="12.75"/>
  <cols>
    <col min="1" max="1" width="4.25390625" style="37" customWidth="1"/>
    <col min="2" max="2" width="20.75390625" style="37" customWidth="1"/>
    <col min="3" max="3" width="22.875" style="45" customWidth="1"/>
    <col min="4" max="4" width="12.25390625" style="37" customWidth="1"/>
    <col min="5" max="5" width="12.625" style="37" customWidth="1"/>
    <col min="6" max="6" width="10.00390625" style="37" customWidth="1"/>
    <col min="7" max="7" width="12.00390625" style="37" customWidth="1"/>
    <col min="8" max="8" width="1.625" style="45" customWidth="1"/>
    <col min="9" max="16384" width="9.125" style="45" customWidth="1"/>
  </cols>
  <sheetData>
    <row r="1" spans="1:3" ht="13.5" hidden="1">
      <c r="A1" s="30"/>
      <c r="B1" s="30"/>
      <c r="C1" s="40"/>
    </row>
    <row r="2" spans="1:7" s="22" customFormat="1" ht="78" customHeight="1">
      <c r="A2" s="20"/>
      <c r="B2" s="20"/>
      <c r="C2" s="20"/>
      <c r="D2" s="21"/>
      <c r="E2" s="79" t="s">
        <v>74</v>
      </c>
      <c r="F2" s="80"/>
      <c r="G2" s="80"/>
    </row>
    <row r="3" spans="1:7" s="22" customFormat="1" ht="78" customHeight="1">
      <c r="A3" s="20"/>
      <c r="B3" s="20"/>
      <c r="C3" s="20"/>
      <c r="D3" s="21"/>
      <c r="E3" s="79" t="s">
        <v>67</v>
      </c>
      <c r="F3" s="80"/>
      <c r="G3" s="80"/>
    </row>
    <row r="4" spans="1:7" s="46" customFormat="1" ht="82.5" customHeight="1">
      <c r="A4" s="94" t="s">
        <v>60</v>
      </c>
      <c r="B4" s="95"/>
      <c r="C4" s="95"/>
      <c r="D4" s="95"/>
      <c r="E4" s="95"/>
      <c r="F4" s="95"/>
      <c r="G4" s="95"/>
    </row>
    <row r="5" spans="1:8" s="46" customFormat="1" ht="27" customHeight="1">
      <c r="A5" s="30"/>
      <c r="B5" s="30"/>
      <c r="C5" s="40"/>
      <c r="D5" s="37"/>
      <c r="E5" s="37"/>
      <c r="F5" s="37"/>
      <c r="G5" s="37"/>
      <c r="H5" s="45"/>
    </row>
    <row r="6" spans="1:7" s="47" customFormat="1" ht="21.75" customHeight="1">
      <c r="A6" s="96" t="s">
        <v>56</v>
      </c>
      <c r="B6" s="97"/>
      <c r="C6" s="97"/>
      <c r="D6" s="63">
        <f>D21</f>
        <v>15.61</v>
      </c>
      <c r="E6" s="41"/>
      <c r="F6" s="41"/>
      <c r="G6" s="41"/>
    </row>
    <row r="7" spans="1:3" ht="13.5" customHeight="1">
      <c r="A7" s="42"/>
      <c r="B7" s="43"/>
      <c r="C7" s="48"/>
    </row>
    <row r="8" spans="1:7" s="37" customFormat="1" ht="57.75" customHeight="1">
      <c r="A8" s="15" t="s">
        <v>12</v>
      </c>
      <c r="B8" s="15" t="s">
        <v>14</v>
      </c>
      <c r="C8" s="15" t="s">
        <v>15</v>
      </c>
      <c r="D8" s="18" t="s">
        <v>16</v>
      </c>
      <c r="E8" s="18" t="s">
        <v>18</v>
      </c>
      <c r="F8" s="18" t="s">
        <v>17</v>
      </c>
      <c r="G8" s="18" t="s">
        <v>23</v>
      </c>
    </row>
    <row r="9" spans="1:7" ht="24.75" customHeight="1">
      <c r="A9" s="34">
        <v>1</v>
      </c>
      <c r="B9" s="91" t="s">
        <v>31</v>
      </c>
      <c r="C9" s="35" t="s">
        <v>20</v>
      </c>
      <c r="D9" s="18">
        <v>1</v>
      </c>
      <c r="E9" s="18">
        <v>145000</v>
      </c>
      <c r="F9" s="15" t="s">
        <v>13</v>
      </c>
      <c r="G9" s="18">
        <f>D9*E9</f>
        <v>145000</v>
      </c>
    </row>
    <row r="10" spans="1:7" ht="32.25" customHeight="1">
      <c r="A10" s="34">
        <v>2</v>
      </c>
      <c r="B10" s="92"/>
      <c r="C10" s="35" t="s">
        <v>59</v>
      </c>
      <c r="D10" s="18">
        <v>0.5</v>
      </c>
      <c r="E10" s="18">
        <v>120000</v>
      </c>
      <c r="F10" s="15" t="s">
        <v>13</v>
      </c>
      <c r="G10" s="18">
        <f>D10*E10</f>
        <v>60000</v>
      </c>
    </row>
    <row r="11" spans="1:7" ht="24.75" customHeight="1">
      <c r="A11" s="34">
        <v>3</v>
      </c>
      <c r="B11" s="92"/>
      <c r="C11" s="36" t="s">
        <v>32</v>
      </c>
      <c r="D11" s="18">
        <v>3.36</v>
      </c>
      <c r="E11" s="18">
        <v>112000</v>
      </c>
      <c r="F11" s="15" t="s">
        <v>13</v>
      </c>
      <c r="G11" s="18">
        <f aca="true" t="shared" si="0" ref="G11:G20">D11*E11</f>
        <v>376320</v>
      </c>
    </row>
    <row r="12" spans="1:7" ht="24.75" customHeight="1">
      <c r="A12" s="34">
        <v>4</v>
      </c>
      <c r="B12" s="92"/>
      <c r="C12" s="36" t="s">
        <v>33</v>
      </c>
      <c r="D12" s="18">
        <v>3</v>
      </c>
      <c r="E12" s="18">
        <v>110000</v>
      </c>
      <c r="F12" s="15" t="s">
        <v>13</v>
      </c>
      <c r="G12" s="18">
        <f t="shared" si="0"/>
        <v>330000</v>
      </c>
    </row>
    <row r="13" spans="1:7" ht="24.75" customHeight="1">
      <c r="A13" s="34">
        <v>5</v>
      </c>
      <c r="B13" s="92"/>
      <c r="C13" s="36" t="s">
        <v>34</v>
      </c>
      <c r="D13" s="18">
        <v>1</v>
      </c>
      <c r="E13" s="18">
        <v>100000</v>
      </c>
      <c r="F13" s="15" t="s">
        <v>13</v>
      </c>
      <c r="G13" s="18">
        <f t="shared" si="0"/>
        <v>100000</v>
      </c>
    </row>
    <row r="14" spans="1:7" ht="24.75" customHeight="1">
      <c r="A14" s="34">
        <v>6</v>
      </c>
      <c r="B14" s="92"/>
      <c r="C14" s="36" t="s">
        <v>35</v>
      </c>
      <c r="D14" s="18">
        <v>1</v>
      </c>
      <c r="E14" s="15">
        <v>100000</v>
      </c>
      <c r="F14" s="15" t="s">
        <v>13</v>
      </c>
      <c r="G14" s="18">
        <f t="shared" si="0"/>
        <v>100000</v>
      </c>
    </row>
    <row r="15" spans="1:7" ht="24.75" customHeight="1">
      <c r="A15" s="34">
        <v>7</v>
      </c>
      <c r="B15" s="98"/>
      <c r="C15" s="35" t="s">
        <v>36</v>
      </c>
      <c r="D15" s="18">
        <v>1</v>
      </c>
      <c r="E15" s="37">
        <v>125000</v>
      </c>
      <c r="F15" s="15" t="s">
        <v>13</v>
      </c>
      <c r="G15" s="18">
        <f t="shared" si="0"/>
        <v>125000</v>
      </c>
    </row>
    <row r="16" spans="1:8" ht="24.75" customHeight="1">
      <c r="A16" s="34">
        <v>8</v>
      </c>
      <c r="B16" s="98"/>
      <c r="C16" s="53" t="s">
        <v>45</v>
      </c>
      <c r="D16" s="18">
        <v>1</v>
      </c>
      <c r="E16" s="15">
        <v>110000</v>
      </c>
      <c r="F16" s="15" t="s">
        <v>13</v>
      </c>
      <c r="G16" s="18">
        <f t="shared" si="0"/>
        <v>110000</v>
      </c>
      <c r="H16" s="37"/>
    </row>
    <row r="17" spans="1:7" ht="24.75" customHeight="1">
      <c r="A17" s="34">
        <v>9</v>
      </c>
      <c r="B17" s="98"/>
      <c r="C17" s="49" t="s">
        <v>37</v>
      </c>
      <c r="D17" s="18">
        <v>1</v>
      </c>
      <c r="E17" s="15">
        <v>110000</v>
      </c>
      <c r="F17" s="15" t="s">
        <v>13</v>
      </c>
      <c r="G17" s="18">
        <f t="shared" si="0"/>
        <v>110000</v>
      </c>
    </row>
    <row r="18" spans="1:7" ht="24.75" customHeight="1">
      <c r="A18" s="34">
        <v>10</v>
      </c>
      <c r="B18" s="98"/>
      <c r="C18" s="49" t="s">
        <v>38</v>
      </c>
      <c r="D18" s="18">
        <v>1</v>
      </c>
      <c r="E18" s="15">
        <v>105000</v>
      </c>
      <c r="F18" s="15" t="s">
        <v>13</v>
      </c>
      <c r="G18" s="18">
        <f t="shared" si="0"/>
        <v>105000</v>
      </c>
    </row>
    <row r="19" spans="1:7" ht="24.75" customHeight="1">
      <c r="A19" s="34">
        <v>11</v>
      </c>
      <c r="B19" s="98"/>
      <c r="C19" s="49" t="s">
        <v>39</v>
      </c>
      <c r="D19" s="18">
        <v>1</v>
      </c>
      <c r="E19" s="15">
        <v>105000</v>
      </c>
      <c r="F19" s="15" t="s">
        <v>13</v>
      </c>
      <c r="G19" s="18">
        <f t="shared" si="0"/>
        <v>105000</v>
      </c>
    </row>
    <row r="20" spans="1:7" ht="24.75" customHeight="1">
      <c r="A20" s="34">
        <v>12</v>
      </c>
      <c r="B20" s="99"/>
      <c r="C20" s="35" t="s">
        <v>40</v>
      </c>
      <c r="D20" s="18">
        <v>0.75</v>
      </c>
      <c r="E20" s="15">
        <v>105000</v>
      </c>
      <c r="F20" s="15" t="s">
        <v>13</v>
      </c>
      <c r="G20" s="18">
        <f t="shared" si="0"/>
        <v>78750</v>
      </c>
    </row>
    <row r="21" spans="1:8" ht="24.75" customHeight="1">
      <c r="A21" s="15"/>
      <c r="B21" s="83" t="s">
        <v>47</v>
      </c>
      <c r="C21" s="84"/>
      <c r="D21" s="57">
        <f>SUM(D9:D20)</f>
        <v>15.61</v>
      </c>
      <c r="E21" s="17">
        <f>SUM(E9:E20)</f>
        <v>1347000</v>
      </c>
      <c r="F21" s="15" t="s">
        <v>13</v>
      </c>
      <c r="G21" s="54">
        <f>SUM(G9:G20)</f>
        <v>1745070</v>
      </c>
      <c r="H21" s="72" t="s">
        <v>66</v>
      </c>
    </row>
    <row r="22" spans="1:2" ht="12.75" customHeight="1" hidden="1">
      <c r="A22" s="44"/>
      <c r="B22" s="44"/>
    </row>
    <row r="23" ht="14.25" hidden="1">
      <c r="G23" s="69">
        <v>1583970</v>
      </c>
    </row>
    <row r="24" spans="5:7" ht="13.5" hidden="1">
      <c r="E24" s="45"/>
      <c r="F24" s="45"/>
      <c r="G24" s="45"/>
    </row>
    <row r="25" ht="14.25" hidden="1">
      <c r="G25" s="69">
        <f>G21-G23</f>
        <v>161100</v>
      </c>
    </row>
    <row r="26" ht="13.5" hidden="1"/>
    <row r="27" ht="13.5" hidden="1"/>
    <row r="28" ht="13.5" hidden="1"/>
    <row r="29" ht="13.5" hidden="1"/>
    <row r="30" ht="13.5" hidden="1"/>
    <row r="31" ht="13.5" hidden="1"/>
    <row r="32" ht="13.5" hidden="1"/>
  </sheetData>
  <sheetProtection/>
  <mergeCells count="6">
    <mergeCell ref="E2:G2"/>
    <mergeCell ref="A4:G4"/>
    <mergeCell ref="A6:C6"/>
    <mergeCell ref="B9:B20"/>
    <mergeCell ref="B21:C21"/>
    <mergeCell ref="E3:G3"/>
  </mergeCells>
  <printOptions/>
  <pageMargins left="0.5" right="0.3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2">
      <selection activeCell="A4" sqref="A4:G25"/>
    </sheetView>
  </sheetViews>
  <sheetFormatPr defaultColWidth="9.00390625" defaultRowHeight="12.75"/>
  <cols>
    <col min="1" max="1" width="4.125" style="52" customWidth="1"/>
    <col min="2" max="2" width="17.625" style="52" customWidth="1"/>
    <col min="3" max="3" width="25.375" style="52" customWidth="1"/>
    <col min="4" max="4" width="12.00390625" style="51" customWidth="1"/>
    <col min="5" max="5" width="13.00390625" style="52" customWidth="1"/>
    <col min="6" max="6" width="10.125" style="52" customWidth="1"/>
    <col min="7" max="7" width="13.125" style="52" customWidth="1"/>
    <col min="8" max="16384" width="9.125" style="52" customWidth="1"/>
  </cols>
  <sheetData>
    <row r="1" spans="1:7" s="22" customFormat="1" ht="66" customHeight="1">
      <c r="A1" s="20"/>
      <c r="B1" s="20"/>
      <c r="C1" s="20"/>
      <c r="D1" s="21"/>
      <c r="E1" s="79" t="s">
        <v>62</v>
      </c>
      <c r="F1" s="80"/>
      <c r="G1" s="80"/>
    </row>
    <row r="2" spans="1:7" s="25" customFormat="1" ht="58.5" customHeight="1">
      <c r="A2" s="81" t="s">
        <v>52</v>
      </c>
      <c r="B2" s="81"/>
      <c r="C2" s="81"/>
      <c r="D2" s="82"/>
      <c r="E2" s="82"/>
      <c r="F2" s="82"/>
      <c r="G2" s="82"/>
    </row>
    <row r="3" spans="2:4" s="23" customFormat="1" ht="24" customHeight="1">
      <c r="B3" s="88" t="s">
        <v>58</v>
      </c>
      <c r="C3" s="89"/>
      <c r="D3" s="65">
        <f>D25</f>
        <v>40</v>
      </c>
    </row>
    <row r="4" spans="1:7" s="55" customFormat="1" ht="54" customHeight="1">
      <c r="A4" s="14" t="s">
        <v>12</v>
      </c>
      <c r="B4" s="14" t="s">
        <v>14</v>
      </c>
      <c r="C4" s="14" t="s">
        <v>15</v>
      </c>
      <c r="D4" s="14" t="s">
        <v>16</v>
      </c>
      <c r="E4" s="14" t="s">
        <v>18</v>
      </c>
      <c r="F4" s="14" t="s">
        <v>17</v>
      </c>
      <c r="G4" s="14" t="s">
        <v>23</v>
      </c>
    </row>
    <row r="5" spans="1:7" s="27" customFormat="1" ht="24.75" customHeight="1">
      <c r="A5" s="14">
        <v>1</v>
      </c>
      <c r="B5" s="85" t="s">
        <v>22</v>
      </c>
      <c r="C5" s="56" t="s">
        <v>20</v>
      </c>
      <c r="D5" s="26">
        <v>1</v>
      </c>
      <c r="E5" s="18">
        <v>270000</v>
      </c>
      <c r="F5" s="18" t="s">
        <v>13</v>
      </c>
      <c r="G5" s="18">
        <f>D5*E5</f>
        <v>270000</v>
      </c>
    </row>
    <row r="6" spans="1:7" s="27" customFormat="1" ht="24.75" customHeight="1">
      <c r="A6" s="14">
        <v>2</v>
      </c>
      <c r="B6" s="86"/>
      <c r="C6" s="56" t="s">
        <v>30</v>
      </c>
      <c r="D6" s="26">
        <v>1</v>
      </c>
      <c r="E6" s="18">
        <v>200000</v>
      </c>
      <c r="F6" s="18" t="s">
        <v>13</v>
      </c>
      <c r="G6" s="18">
        <f aca="true" t="shared" si="0" ref="G6:G24">D6*E6</f>
        <v>200000</v>
      </c>
    </row>
    <row r="7" spans="1:7" s="28" customFormat="1" ht="24.75" customHeight="1">
      <c r="A7" s="14">
        <v>3</v>
      </c>
      <c r="B7" s="86"/>
      <c r="C7" s="56" t="s">
        <v>21</v>
      </c>
      <c r="D7" s="26">
        <v>1</v>
      </c>
      <c r="E7" s="18">
        <v>190000</v>
      </c>
      <c r="F7" s="18" t="s">
        <v>13</v>
      </c>
      <c r="G7" s="18">
        <f t="shared" si="0"/>
        <v>190000</v>
      </c>
    </row>
    <row r="8" spans="1:7" s="28" customFormat="1" ht="24.75" customHeight="1">
      <c r="A8" s="14">
        <v>4</v>
      </c>
      <c r="B8" s="86"/>
      <c r="C8" s="56" t="s">
        <v>63</v>
      </c>
      <c r="D8" s="26">
        <v>1</v>
      </c>
      <c r="E8" s="18">
        <v>170000</v>
      </c>
      <c r="F8" s="18" t="s">
        <v>13</v>
      </c>
      <c r="G8" s="18">
        <f t="shared" si="0"/>
        <v>170000</v>
      </c>
    </row>
    <row r="9" spans="1:7" s="28" customFormat="1" ht="24.75" customHeight="1">
      <c r="A9" s="14">
        <v>5</v>
      </c>
      <c r="B9" s="86"/>
      <c r="C9" s="56" t="s">
        <v>43</v>
      </c>
      <c r="D9" s="26">
        <v>1</v>
      </c>
      <c r="E9" s="18">
        <v>130000</v>
      </c>
      <c r="F9" s="18" t="s">
        <v>13</v>
      </c>
      <c r="G9" s="18">
        <f t="shared" si="0"/>
        <v>130000</v>
      </c>
    </row>
    <row r="10" spans="1:7" s="28" customFormat="1" ht="24.75" customHeight="1">
      <c r="A10" s="14">
        <v>6</v>
      </c>
      <c r="B10" s="86"/>
      <c r="C10" s="28" t="s">
        <v>48</v>
      </c>
      <c r="D10" s="26">
        <v>2</v>
      </c>
      <c r="E10" s="18">
        <v>120000</v>
      </c>
      <c r="F10" s="18" t="s">
        <v>13</v>
      </c>
      <c r="G10" s="18">
        <f t="shared" si="0"/>
        <v>240000</v>
      </c>
    </row>
    <row r="11" spans="1:7" s="28" customFormat="1" ht="24.75" customHeight="1">
      <c r="A11" s="14">
        <v>7</v>
      </c>
      <c r="B11" s="86"/>
      <c r="C11" s="56" t="s">
        <v>24</v>
      </c>
      <c r="D11" s="26">
        <v>3</v>
      </c>
      <c r="E11" s="18">
        <v>230000</v>
      </c>
      <c r="F11" s="18" t="s">
        <v>13</v>
      </c>
      <c r="G11" s="18">
        <f t="shared" si="0"/>
        <v>690000</v>
      </c>
    </row>
    <row r="12" spans="1:7" s="28" customFormat="1" ht="30.75" customHeight="1">
      <c r="A12" s="14">
        <v>8</v>
      </c>
      <c r="B12" s="86"/>
      <c r="C12" s="56" t="s">
        <v>49</v>
      </c>
      <c r="D12" s="26">
        <v>2</v>
      </c>
      <c r="E12" s="18">
        <v>140000</v>
      </c>
      <c r="F12" s="18" t="s">
        <v>13</v>
      </c>
      <c r="G12" s="18">
        <f t="shared" si="0"/>
        <v>280000</v>
      </c>
    </row>
    <row r="13" spans="1:7" s="28" customFormat="1" ht="24.75" customHeight="1">
      <c r="A13" s="14">
        <v>9</v>
      </c>
      <c r="B13" s="86"/>
      <c r="C13" s="56" t="s">
        <v>25</v>
      </c>
      <c r="D13" s="26">
        <v>3</v>
      </c>
      <c r="E13" s="18">
        <v>200000</v>
      </c>
      <c r="F13" s="18" t="s">
        <v>13</v>
      </c>
      <c r="G13" s="18">
        <f t="shared" si="0"/>
        <v>600000</v>
      </c>
    </row>
    <row r="14" spans="1:7" s="28" customFormat="1" ht="30" customHeight="1">
      <c r="A14" s="14">
        <v>10</v>
      </c>
      <c r="B14" s="86"/>
      <c r="C14" s="56" t="s">
        <v>49</v>
      </c>
      <c r="D14" s="26">
        <v>2</v>
      </c>
      <c r="E14" s="18">
        <v>160000</v>
      </c>
      <c r="F14" s="18" t="s">
        <v>13</v>
      </c>
      <c r="G14" s="18">
        <f t="shared" si="0"/>
        <v>320000</v>
      </c>
    </row>
    <row r="15" spans="1:7" s="28" customFormat="1" ht="30" customHeight="1">
      <c r="A15" s="14">
        <v>11</v>
      </c>
      <c r="B15" s="86"/>
      <c r="C15" s="56" t="s">
        <v>26</v>
      </c>
      <c r="D15" s="26">
        <v>1</v>
      </c>
      <c r="E15" s="18">
        <v>140000</v>
      </c>
      <c r="F15" s="18" t="s">
        <v>13</v>
      </c>
      <c r="G15" s="18">
        <f t="shared" si="0"/>
        <v>140000</v>
      </c>
    </row>
    <row r="16" spans="1:7" s="28" customFormat="1" ht="24.75" customHeight="1">
      <c r="A16" s="14">
        <v>12</v>
      </c>
      <c r="B16" s="86"/>
      <c r="C16" s="56" t="s">
        <v>19</v>
      </c>
      <c r="D16" s="26">
        <v>11</v>
      </c>
      <c r="E16" s="18">
        <v>110000</v>
      </c>
      <c r="F16" s="18" t="s">
        <v>13</v>
      </c>
      <c r="G16" s="18">
        <f>D16*E16</f>
        <v>1210000</v>
      </c>
    </row>
    <row r="17" spans="1:7" s="28" customFormat="1" ht="30" customHeight="1">
      <c r="A17" s="14">
        <v>13</v>
      </c>
      <c r="B17" s="86"/>
      <c r="C17" s="56" t="s">
        <v>27</v>
      </c>
      <c r="D17" s="26">
        <v>3</v>
      </c>
      <c r="E17" s="18">
        <v>110000</v>
      </c>
      <c r="F17" s="18" t="s">
        <v>13</v>
      </c>
      <c r="G17" s="18">
        <f t="shared" si="0"/>
        <v>330000</v>
      </c>
    </row>
    <row r="18" spans="1:7" s="28" customFormat="1" ht="30" customHeight="1">
      <c r="A18" s="14">
        <v>14</v>
      </c>
      <c r="B18" s="86"/>
      <c r="C18" s="56" t="s">
        <v>44</v>
      </c>
      <c r="D18" s="26">
        <v>1</v>
      </c>
      <c r="E18" s="18">
        <v>130000</v>
      </c>
      <c r="F18" s="18" t="s">
        <v>13</v>
      </c>
      <c r="G18" s="18">
        <f t="shared" si="0"/>
        <v>130000</v>
      </c>
    </row>
    <row r="19" spans="1:7" s="28" customFormat="1" ht="24.75" customHeight="1">
      <c r="A19" s="14">
        <v>15</v>
      </c>
      <c r="B19" s="86"/>
      <c r="C19" s="56" t="s">
        <v>46</v>
      </c>
      <c r="D19" s="26">
        <v>1</v>
      </c>
      <c r="E19" s="18">
        <v>95000</v>
      </c>
      <c r="F19" s="18" t="s">
        <v>13</v>
      </c>
      <c r="G19" s="18">
        <f t="shared" si="0"/>
        <v>95000</v>
      </c>
    </row>
    <row r="20" spans="1:7" s="28" customFormat="1" ht="24.75" customHeight="1">
      <c r="A20" s="14">
        <v>16</v>
      </c>
      <c r="B20" s="86"/>
      <c r="C20" s="56" t="s">
        <v>28</v>
      </c>
      <c r="D20" s="26">
        <v>1</v>
      </c>
      <c r="E20" s="18">
        <v>100000</v>
      </c>
      <c r="F20" s="18" t="s">
        <v>13</v>
      </c>
      <c r="G20" s="18">
        <f t="shared" si="0"/>
        <v>100000</v>
      </c>
    </row>
    <row r="21" spans="1:7" s="28" customFormat="1" ht="24.75" customHeight="1">
      <c r="A21" s="14">
        <v>17</v>
      </c>
      <c r="B21" s="86"/>
      <c r="C21" s="56" t="s">
        <v>46</v>
      </c>
      <c r="D21" s="26">
        <v>2</v>
      </c>
      <c r="E21" s="18">
        <v>120000</v>
      </c>
      <c r="F21" s="18" t="s">
        <v>13</v>
      </c>
      <c r="G21" s="18">
        <v>180000</v>
      </c>
    </row>
    <row r="22" spans="1:7" s="28" customFormat="1" ht="24.75" customHeight="1">
      <c r="A22" s="14">
        <v>18</v>
      </c>
      <c r="B22" s="86"/>
      <c r="C22" s="56" t="s">
        <v>29</v>
      </c>
      <c r="D22" s="26">
        <v>1</v>
      </c>
      <c r="E22" s="18">
        <v>160000</v>
      </c>
      <c r="F22" s="18" t="s">
        <v>13</v>
      </c>
      <c r="G22" s="18">
        <f t="shared" si="0"/>
        <v>160000</v>
      </c>
    </row>
    <row r="23" spans="1:7" s="28" customFormat="1" ht="24.75" customHeight="1">
      <c r="A23" s="14">
        <v>19</v>
      </c>
      <c r="B23" s="86"/>
      <c r="C23" s="60" t="s">
        <v>50</v>
      </c>
      <c r="D23" s="26">
        <v>1</v>
      </c>
      <c r="E23" s="18">
        <v>180000</v>
      </c>
      <c r="F23" s="18" t="s">
        <v>13</v>
      </c>
      <c r="G23" s="18">
        <f t="shared" si="0"/>
        <v>180000</v>
      </c>
    </row>
    <row r="24" spans="1:7" s="28" customFormat="1" ht="30" customHeight="1">
      <c r="A24" s="14">
        <v>20</v>
      </c>
      <c r="B24" s="87"/>
      <c r="C24" s="60" t="s">
        <v>51</v>
      </c>
      <c r="D24" s="26">
        <v>1</v>
      </c>
      <c r="E24" s="18">
        <v>95000</v>
      </c>
      <c r="F24" s="18" t="s">
        <v>13</v>
      </c>
      <c r="G24" s="18">
        <f t="shared" si="0"/>
        <v>95000</v>
      </c>
    </row>
    <row r="25" spans="1:7" s="28" customFormat="1" ht="21.75" customHeight="1">
      <c r="A25" s="29"/>
      <c r="B25" s="83" t="s">
        <v>47</v>
      </c>
      <c r="C25" s="84"/>
      <c r="D25" s="59">
        <f>SUM(D5:D24)</f>
        <v>40</v>
      </c>
      <c r="E25" s="59">
        <f>SUM(E5:E24)</f>
        <v>3050000</v>
      </c>
      <c r="F25" s="18" t="s">
        <v>13</v>
      </c>
      <c r="G25" s="54">
        <f>SUM(G5:G24)</f>
        <v>5710000</v>
      </c>
    </row>
    <row r="26" s="45" customFormat="1" ht="13.5">
      <c r="G26" s="37"/>
    </row>
    <row r="35" ht="15">
      <c r="K35" s="51"/>
    </row>
  </sheetData>
  <sheetProtection/>
  <mergeCells count="5">
    <mergeCell ref="E1:G1"/>
    <mergeCell ref="A2:G2"/>
    <mergeCell ref="B3:C3"/>
    <mergeCell ref="B5:B24"/>
    <mergeCell ref="B25:C25"/>
  </mergeCells>
  <printOptions/>
  <pageMargins left="0.45" right="0.45" top="0.5" bottom="0.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2">
      <selection activeCell="M5" sqref="M5"/>
    </sheetView>
  </sheetViews>
  <sheetFormatPr defaultColWidth="9.00390625" defaultRowHeight="12.75"/>
  <cols>
    <col min="1" max="1" width="4.25390625" style="12" customWidth="1"/>
    <col min="2" max="2" width="27.75390625" style="13" customWidth="1"/>
    <col min="3" max="3" width="16.375" style="13" customWidth="1"/>
    <col min="4" max="4" width="12.25390625" style="12" customWidth="1"/>
    <col min="5" max="5" width="12.625" style="13" customWidth="1"/>
    <col min="6" max="6" width="10.00390625" style="13" customWidth="1"/>
    <col min="7" max="7" width="13.75390625" style="13" customWidth="1"/>
    <col min="8" max="8" width="10.75390625" style="13" customWidth="1"/>
    <col min="9" max="16384" width="9.125" style="13" customWidth="1"/>
  </cols>
  <sheetData>
    <row r="1" spans="1:3" ht="13.5" hidden="1">
      <c r="A1" s="30"/>
      <c r="B1" s="30"/>
      <c r="C1" s="30"/>
    </row>
    <row r="2" spans="1:3" ht="13.5">
      <c r="A2" s="30"/>
      <c r="B2" s="30"/>
      <c r="C2" s="30"/>
    </row>
    <row r="3" spans="1:8" ht="62.25" customHeight="1">
      <c r="A3" s="30"/>
      <c r="B3" s="30"/>
      <c r="C3" s="30"/>
      <c r="E3" s="79" t="s">
        <v>54</v>
      </c>
      <c r="F3" s="80"/>
      <c r="G3" s="80"/>
      <c r="H3" s="31"/>
    </row>
    <row r="4" spans="1:8" ht="25.5" customHeight="1">
      <c r="A4" s="30"/>
      <c r="B4" s="30"/>
      <c r="C4" s="30"/>
      <c r="E4" s="32"/>
      <c r="F4" s="31"/>
      <c r="G4" s="31"/>
      <c r="H4" s="31"/>
    </row>
    <row r="5" spans="1:8" s="25" customFormat="1" ht="98.25" customHeight="1">
      <c r="A5" s="81" t="s">
        <v>53</v>
      </c>
      <c r="B5" s="90"/>
      <c r="C5" s="90"/>
      <c r="D5" s="90"/>
      <c r="E5" s="90"/>
      <c r="F5" s="90"/>
      <c r="G5" s="90"/>
      <c r="H5" s="24"/>
    </row>
    <row r="6" spans="1:8" s="33" customFormat="1" ht="24.75" customHeight="1">
      <c r="A6" s="30"/>
      <c r="B6" s="30"/>
      <c r="C6" s="30"/>
      <c r="D6" s="31"/>
      <c r="E6" s="31"/>
      <c r="F6" s="31"/>
      <c r="G6" s="31"/>
      <c r="H6" s="31"/>
    </row>
    <row r="7" spans="2:4" s="58" customFormat="1" ht="23.25" customHeight="1">
      <c r="B7" s="61" t="s">
        <v>57</v>
      </c>
      <c r="C7" s="64">
        <f>D14</f>
        <v>18</v>
      </c>
      <c r="D7" s="62"/>
    </row>
    <row r="8" spans="1:3" ht="13.5" customHeight="1">
      <c r="A8" s="50"/>
      <c r="B8" s="19"/>
      <c r="C8" s="19"/>
    </row>
    <row r="9" spans="1:7" ht="53.25" customHeight="1">
      <c r="A9" s="15" t="s">
        <v>12</v>
      </c>
      <c r="B9" s="15" t="s">
        <v>14</v>
      </c>
      <c r="C9" s="15" t="s">
        <v>15</v>
      </c>
      <c r="D9" s="18" t="s">
        <v>16</v>
      </c>
      <c r="E9" s="18" t="s">
        <v>18</v>
      </c>
      <c r="F9" s="18" t="s">
        <v>17</v>
      </c>
      <c r="G9" s="18" t="s">
        <v>23</v>
      </c>
    </row>
    <row r="10" spans="1:7" s="37" customFormat="1" ht="27.75" customHeight="1">
      <c r="A10" s="15">
        <v>1</v>
      </c>
      <c r="B10" s="91" t="s">
        <v>41</v>
      </c>
      <c r="C10" s="35" t="s">
        <v>20</v>
      </c>
      <c r="D10" s="16">
        <v>1</v>
      </c>
      <c r="E10" s="15">
        <v>130000</v>
      </c>
      <c r="F10" s="15" t="s">
        <v>13</v>
      </c>
      <c r="G10" s="15">
        <f>D10*E10</f>
        <v>130000</v>
      </c>
    </row>
    <row r="11" spans="1:7" s="37" customFormat="1" ht="27.75" customHeight="1">
      <c r="A11" s="15">
        <v>2</v>
      </c>
      <c r="B11" s="92"/>
      <c r="C11" s="35" t="s">
        <v>42</v>
      </c>
      <c r="D11" s="16">
        <v>15</v>
      </c>
      <c r="E11" s="15">
        <v>100000</v>
      </c>
      <c r="F11" s="15" t="s">
        <v>13</v>
      </c>
      <c r="G11" s="15">
        <f>D11*E11</f>
        <v>1500000</v>
      </c>
    </row>
    <row r="12" spans="1:7" s="37" customFormat="1" ht="27.75" customHeight="1">
      <c r="A12" s="15">
        <v>3</v>
      </c>
      <c r="B12" s="92"/>
      <c r="C12" s="35" t="s">
        <v>21</v>
      </c>
      <c r="D12" s="16">
        <v>1</v>
      </c>
      <c r="E12" s="15">
        <v>110000</v>
      </c>
      <c r="F12" s="15" t="s">
        <v>13</v>
      </c>
      <c r="G12" s="15">
        <f>D12*E12</f>
        <v>110000</v>
      </c>
    </row>
    <row r="13" spans="1:7" s="37" customFormat="1" ht="27.75" customHeight="1">
      <c r="A13" s="15">
        <v>4</v>
      </c>
      <c r="B13" s="93"/>
      <c r="C13" s="35" t="s">
        <v>19</v>
      </c>
      <c r="D13" s="16">
        <v>1</v>
      </c>
      <c r="E13" s="15">
        <v>95000</v>
      </c>
      <c r="F13" s="15" t="s">
        <v>13</v>
      </c>
      <c r="G13" s="15">
        <f>D13*E13</f>
        <v>95000</v>
      </c>
    </row>
    <row r="14" spans="1:7" s="37" customFormat="1" ht="27.75" customHeight="1">
      <c r="A14" s="15"/>
      <c r="B14" s="83" t="s">
        <v>47</v>
      </c>
      <c r="C14" s="84"/>
      <c r="D14" s="57">
        <v>18</v>
      </c>
      <c r="E14" s="17">
        <f>SUM(E10:E13)</f>
        <v>435000</v>
      </c>
      <c r="F14" s="15" t="s">
        <v>13</v>
      </c>
      <c r="G14" s="57">
        <f>SUM(G10:G13)</f>
        <v>1835000</v>
      </c>
    </row>
    <row r="15" spans="1:2" ht="12.75" customHeight="1">
      <c r="A15" s="44"/>
      <c r="B15" s="38"/>
    </row>
    <row r="16" spans="1:2" ht="12.75" customHeight="1">
      <c r="A16" s="44"/>
      <c r="B16" s="38"/>
    </row>
  </sheetData>
  <sheetProtection/>
  <mergeCells count="4">
    <mergeCell ref="E3:G3"/>
    <mergeCell ref="A5:G5"/>
    <mergeCell ref="B10:B13"/>
    <mergeCell ref="B14:C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2022-07-18T05:58:35Z</cp:lastPrinted>
  <dcterms:created xsi:type="dcterms:W3CDTF">2007-06-06T06:16:02Z</dcterms:created>
  <dcterms:modified xsi:type="dcterms:W3CDTF">2022-07-25T17:33:36Z</dcterms:modified>
  <cp:category/>
  <cp:version/>
  <cp:contentType/>
  <cp:contentStatus/>
</cp:coreProperties>
</file>